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420" windowHeight="10425" activeTab="1"/>
  </bookViews>
  <sheets>
    <sheet name="INTRO" sheetId="1" r:id="rId1"/>
    <sheet name="TEST SHEET" sheetId="2" r:id="rId2"/>
    <sheet name="REFERENCE" sheetId="3" r:id="rId3"/>
  </sheets>
  <definedNames>
    <definedName name="answersw">'TEST SHEET'!$E$9:$E$33</definedName>
    <definedName name="list">'REFERENCE'!$A$9:$H$34</definedName>
    <definedName name="right">'TEST SHEET'!$H$9:$H$33</definedName>
  </definedNames>
  <calcPr fullCalcOnLoad="1"/>
</workbook>
</file>

<file path=xl/sharedStrings.xml><?xml version="1.0" encoding="utf-8"?>
<sst xmlns="http://schemas.openxmlformats.org/spreadsheetml/2006/main" count="133" uniqueCount="128">
  <si>
    <t>BEFORE</t>
  </si>
  <si>
    <t>AFTER</t>
  </si>
  <si>
    <t>N°</t>
  </si>
  <si>
    <t>NOTES</t>
  </si>
  <si>
    <t>SCORE</t>
  </si>
  <si>
    <t>%</t>
  </si>
  <si>
    <t>OUT OF</t>
  </si>
  <si>
    <t>RIGHT?</t>
  </si>
  <si>
    <t>Results for questions done</t>
  </si>
  <si>
    <t>This set of sheets is designed to help you learn stuff by TESTING YOURSELF.</t>
  </si>
  <si>
    <t>PRACTICAL INFORMATION:</t>
  </si>
  <si>
    <t>SHEETS:</t>
  </si>
  <si>
    <t>Introduction (which you are reading …)</t>
  </si>
  <si>
    <t>PEDAGOGICAL INFORMATION</t>
  </si>
  <si>
    <t>You should REPEAT the parts you get wrong, but not necessarily immediately.</t>
  </si>
  <si>
    <t>You could let me have any comments, including notification of errors.</t>
  </si>
  <si>
    <t>chrissnuggs@gmail.com</t>
  </si>
  <si>
    <t>ITEM2</t>
  </si>
  <si>
    <t>ITEM1</t>
  </si>
  <si>
    <t>ANSWER</t>
  </si>
  <si>
    <t>HIT
ANY
KEY</t>
  </si>
  <si>
    <t>ANSWER CHECK</t>
  </si>
  <si>
    <t>POS</t>
  </si>
  <si>
    <t>N° of questions:</t>
  </si>
  <si>
    <t>How long</t>
  </si>
  <si>
    <t>this pain?</t>
  </si>
  <si>
    <t>have you had</t>
  </si>
  <si>
    <t xml:space="preserve">Is it a dull or </t>
  </si>
  <si>
    <t>sharp</t>
  </si>
  <si>
    <t>, stabbing pain?</t>
  </si>
  <si>
    <t xml:space="preserve">Is the pain </t>
  </si>
  <si>
    <t>intermittent</t>
  </si>
  <si>
    <t>How</t>
  </si>
  <si>
    <t>severe</t>
  </si>
  <si>
    <t>bad</t>
  </si>
  <si>
    <t>would you say the pain was?</t>
  </si>
  <si>
    <t>Have you taken</t>
  </si>
  <si>
    <t>anything for the pain?</t>
  </si>
  <si>
    <t>Apart from the pain, what other</t>
  </si>
  <si>
    <t>do you have?</t>
  </si>
  <si>
    <t xml:space="preserve">Do you feel at all </t>
  </si>
  <si>
    <t>nauseous</t>
  </si>
  <si>
    <t>; in other words sick?</t>
  </si>
  <si>
    <t>Have you ever had any tropical</t>
  </si>
  <si>
    <t>diseases</t>
  </si>
  <si>
    <t>such as malaria or yellow fever?</t>
  </si>
  <si>
    <t>Do you suffer from any other medical</t>
  </si>
  <si>
    <t>conditions</t>
  </si>
  <si>
    <t xml:space="preserve">I think we will have to </t>
  </si>
  <si>
    <t>do</t>
  </si>
  <si>
    <t>some tests.</t>
  </si>
  <si>
    <t>refer</t>
  </si>
  <si>
    <t>you to a specialist.</t>
  </si>
  <si>
    <t xml:space="preserve">I am going to </t>
  </si>
  <si>
    <t>It's possible that you have a</t>
  </si>
  <si>
    <t>cracked</t>
  </si>
  <si>
    <t>broken</t>
  </si>
  <si>
    <t>rib.</t>
  </si>
  <si>
    <t>We need to determine whether you have any</t>
  </si>
  <si>
    <t>internal</t>
  </si>
  <si>
    <t>bleeding.</t>
  </si>
  <si>
    <t>Is there a</t>
  </si>
  <si>
    <t>history</t>
  </si>
  <si>
    <t xml:space="preserve">Do you </t>
  </si>
  <si>
    <t>suffer</t>
  </si>
  <si>
    <t>from any allergies?</t>
  </si>
  <si>
    <t xml:space="preserve">Are you </t>
  </si>
  <si>
    <t>on</t>
  </si>
  <si>
    <t>taking</t>
  </si>
  <si>
    <t>any medication at the moment?</t>
  </si>
  <si>
    <t>?</t>
  </si>
  <si>
    <t>Could you tell me how this accident</t>
  </si>
  <si>
    <t>happened</t>
  </si>
  <si>
    <t>occurred</t>
  </si>
  <si>
    <t>I'm going to prescribe you a</t>
  </si>
  <si>
    <t>course</t>
  </si>
  <si>
    <t>of this complaint in your family?</t>
  </si>
  <si>
    <t>When exactly</t>
  </si>
  <si>
    <t>feel this pain?</t>
  </si>
  <si>
    <t>did you first</t>
  </si>
  <si>
    <t>of antibiotics.</t>
  </si>
  <si>
    <t>There are several possible</t>
  </si>
  <si>
    <t>treatments</t>
  </si>
  <si>
    <t>that we could try.</t>
  </si>
  <si>
    <t>Our resident</t>
  </si>
  <si>
    <t>radiographer</t>
  </si>
  <si>
    <t>will take some X-rays.</t>
  </si>
  <si>
    <t>Which childhood</t>
  </si>
  <si>
    <t>illnesses</t>
  </si>
  <si>
    <t>haemorrhaging</t>
  </si>
  <si>
    <t>, or bleeding in layman's terms.</t>
  </si>
  <si>
    <t>Self-</t>
  </si>
  <si>
    <t>by patients is often wrong, but also often right.</t>
  </si>
  <si>
    <t>diagnosis</t>
  </si>
  <si>
    <t>Does it come and go?</t>
  </si>
  <si>
    <t>past experience of the pain</t>
  </si>
  <si>
    <t>synonym for "bad"</t>
  </si>
  <si>
    <t>DEFINITION/HINT</t>
  </si>
  <si>
    <t>NOT DISEASES!!!!!</t>
  </si>
  <si>
    <t>the formal word for bleeding</t>
  </si>
  <si>
    <t>opposite of "dull" or "generalised"</t>
  </si>
  <si>
    <t>referring to inside the body</t>
  </si>
  <si>
    <t>Questions for Doctors!</t>
  </si>
  <si>
    <t>DEFINITION or HINT</t>
  </si>
  <si>
    <t>courses of action that might cure you</t>
  </si>
  <si>
    <t>You can do the exercise in any order, with instant checking.</t>
  </si>
  <si>
    <t>Have you had</t>
  </si>
  <si>
    <t>Have you ever had</t>
  </si>
  <si>
    <t xml:space="preserve"> this sort of pain before?</t>
  </si>
  <si>
    <t>symptoms</t>
  </si>
  <si>
    <t>individual medical reactions caused by the condition</t>
  </si>
  <si>
    <t>medical term for "feeling sick"</t>
  </si>
  <si>
    <t>have you had? Chicken-pox? Measles? Diptheria?</t>
  </si>
  <si>
    <t>Have you ever had a major</t>
  </si>
  <si>
    <t>operation</t>
  </si>
  <si>
    <r>
      <t xml:space="preserve">Self-Testing Exercise </t>
    </r>
    <r>
      <rPr>
        <b/>
        <sz val="14"/>
        <color indexed="60"/>
        <rFont val="Arial"/>
        <family val="2"/>
      </rPr>
      <t xml:space="preserve"> -  @Chris Snuggs</t>
    </r>
  </si>
  <si>
    <t>You may have some</t>
  </si>
  <si>
    <t>, or do you feel it all the time?</t>
  </si>
  <si>
    <t>Reference ….</t>
  </si>
  <si>
    <t>Test Sheet - designed for widescreen monitors</t>
  </si>
  <si>
    <t>If the display doesn't fit on your machine, use ZOOM.</t>
  </si>
  <si>
    <t>This exercise uses MACROS. You need to set the right security level on your machine and ENABLE MACROS.</t>
  </si>
  <si>
    <t>TEACHERS!</t>
  </si>
  <si>
    <t>I can do you a customized exercise for your classes OR</t>
  </si>
  <si>
    <t>SELL YOU THE MODIFIABLE TEMPLATE OF ANY EXERCISE.</t>
  </si>
  <si>
    <t xml:space="preserve"> Contact me at: </t>
  </si>
  <si>
    <t>what GPs are constantly doing when they can't fix the problem themselves</t>
  </si>
  <si>
    <t>condition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</si>
</sst>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mmm\ yyyy"/>
    <numFmt numFmtId="174" formatCode="[$-407]dddd\,\ d\.\ mmmm\ yyyy"/>
    <numFmt numFmtId="175" formatCode="d/m/yy;@"/>
    <numFmt numFmtId="176" formatCode="dd/mm/yy;@"/>
  </numFmts>
  <fonts count="30">
    <font>
      <sz val="11"/>
      <name val="Arial"/>
      <family val="0"/>
    </font>
    <font>
      <b/>
      <sz val="11"/>
      <name val="Arial"/>
      <family val="2"/>
    </font>
    <font>
      <sz val="8"/>
      <name val="Arial"/>
      <family val="0"/>
    </font>
    <font>
      <b/>
      <sz val="12"/>
      <name val="Arial"/>
      <family val="2"/>
    </font>
    <font>
      <sz val="12"/>
      <name val="Arial"/>
      <family val="2"/>
    </font>
    <font>
      <b/>
      <sz val="10"/>
      <name val="Arial"/>
      <family val="2"/>
    </font>
    <font>
      <b/>
      <sz val="11"/>
      <name val="Arial Narrow"/>
      <family val="2"/>
    </font>
    <font>
      <b/>
      <sz val="20"/>
      <color indexed="18"/>
      <name val="Arial"/>
      <family val="2"/>
    </font>
    <font>
      <b/>
      <sz val="12"/>
      <name val="Arial Narrow"/>
      <family val="2"/>
    </font>
    <font>
      <b/>
      <sz val="12"/>
      <color indexed="60"/>
      <name val="Arial"/>
      <family val="2"/>
    </font>
    <font>
      <b/>
      <sz val="18"/>
      <color indexed="18"/>
      <name val="Arial"/>
      <family val="2"/>
    </font>
    <font>
      <b/>
      <sz val="18"/>
      <color indexed="60"/>
      <name val="Arial"/>
      <family val="2"/>
    </font>
    <font>
      <sz val="11"/>
      <color indexed="18"/>
      <name val="Arial"/>
      <family val="2"/>
    </font>
    <font>
      <b/>
      <sz val="15"/>
      <color indexed="18"/>
      <name val="Arial"/>
      <family val="2"/>
    </font>
    <font>
      <sz val="15"/>
      <color indexed="18"/>
      <name val="Arial"/>
      <family val="2"/>
    </font>
    <font>
      <b/>
      <sz val="18"/>
      <name val="Arial"/>
      <family val="2"/>
    </font>
    <font>
      <b/>
      <u val="single"/>
      <sz val="18"/>
      <color indexed="12"/>
      <name val="Arial"/>
      <family val="2"/>
    </font>
    <font>
      <u val="single"/>
      <sz val="11"/>
      <color indexed="12"/>
      <name val="Arial"/>
      <family val="0"/>
    </font>
    <font>
      <sz val="11"/>
      <color indexed="60"/>
      <name val="Arial"/>
      <family val="2"/>
    </font>
    <font>
      <b/>
      <sz val="10"/>
      <name val="Arial Narrow"/>
      <family val="2"/>
    </font>
    <font>
      <u val="single"/>
      <sz val="11"/>
      <color indexed="36"/>
      <name val="Arial"/>
      <family val="0"/>
    </font>
    <font>
      <b/>
      <sz val="14"/>
      <color indexed="60"/>
      <name val="Arial"/>
      <family val="2"/>
    </font>
    <font>
      <b/>
      <sz val="14"/>
      <color indexed="18"/>
      <name val="Arial"/>
      <family val="2"/>
    </font>
    <font>
      <sz val="10"/>
      <name val="Arial"/>
      <family val="2"/>
    </font>
    <font>
      <b/>
      <sz val="9"/>
      <name val="Arial"/>
      <family val="2"/>
    </font>
    <font>
      <b/>
      <sz val="12"/>
      <color indexed="18"/>
      <name val="Arial"/>
      <family val="2"/>
    </font>
    <font>
      <b/>
      <sz val="18"/>
      <color indexed="10"/>
      <name val="Arial"/>
      <family val="2"/>
    </font>
    <font>
      <b/>
      <sz val="11"/>
      <name val="Times New Roman"/>
      <family val="1"/>
    </font>
    <font>
      <sz val="11"/>
      <name val="Times New Roman"/>
      <family val="1"/>
    </font>
    <font>
      <b/>
      <sz val="15"/>
      <color indexed="10"/>
      <name val="Arial"/>
      <family val="2"/>
    </font>
  </fonts>
  <fills count="5">
    <fill>
      <patternFill/>
    </fill>
    <fill>
      <patternFill patternType="gray125"/>
    </fill>
    <fill>
      <patternFill patternType="solid">
        <fgColor indexed="9"/>
        <bgColor indexed="64"/>
      </patternFill>
    </fill>
    <fill>
      <patternFill patternType="solid">
        <fgColor indexed="57"/>
        <bgColor indexed="64"/>
      </patternFill>
    </fill>
    <fill>
      <patternFill patternType="solid">
        <fgColor indexed="52"/>
        <bgColor indexed="64"/>
      </patternFill>
    </fill>
  </fills>
  <borders count="32">
    <border>
      <left/>
      <right/>
      <top/>
      <bottom/>
      <diagonal/>
    </border>
    <border>
      <left style="thin"/>
      <right style="thin"/>
      <top style="thick"/>
      <bottom style="thin"/>
    </border>
    <border>
      <left style="thin"/>
      <right style="thin"/>
      <top style="thin"/>
      <bottom style="thin"/>
    </border>
    <border>
      <left style="thin"/>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
      <left style="thin"/>
      <right style="thin"/>
      <top style="thick"/>
      <bottom style="thick"/>
    </border>
    <border>
      <left style="thin"/>
      <right style="thick"/>
      <top style="thick"/>
      <bottom style="thick"/>
    </border>
    <border>
      <left>
        <color indexed="63"/>
      </left>
      <right style="thick"/>
      <top>
        <color indexed="63"/>
      </top>
      <bottom>
        <color indexed="63"/>
      </bottom>
    </border>
    <border>
      <left style="thick"/>
      <right style="thick"/>
      <top style="thick"/>
      <bottom style="thick"/>
    </border>
    <border>
      <left style="thin"/>
      <right style="thick"/>
      <top style="thick"/>
      <bottom style="thin"/>
    </border>
    <border>
      <left style="thin"/>
      <right style="thick"/>
      <top>
        <color indexed="63"/>
      </top>
      <bottom>
        <color indexed="63"/>
      </bottom>
    </border>
    <border>
      <left style="thin"/>
      <right style="thick"/>
      <top style="thin"/>
      <bottom style="thin"/>
    </border>
    <border>
      <left style="thick"/>
      <right>
        <color indexed="63"/>
      </right>
      <top style="thick"/>
      <bottom style="thin"/>
    </border>
    <border>
      <left style="thick"/>
      <right>
        <color indexed="63"/>
      </right>
      <top style="thin"/>
      <bottom style="thin"/>
    </border>
    <border>
      <left style="thin"/>
      <right style="thick"/>
      <top style="thin"/>
      <bottom style="thick"/>
    </border>
    <border>
      <left style="thick"/>
      <right style="thin"/>
      <top style="thick"/>
      <bottom style="thin"/>
    </border>
    <border>
      <left style="thick"/>
      <right style="thin"/>
      <top style="thin"/>
      <bottom style="thin"/>
    </border>
    <border>
      <left style="thick"/>
      <right style="thick"/>
      <top>
        <color indexed="63"/>
      </top>
      <bottom style="thin"/>
    </border>
    <border>
      <left style="thick"/>
      <right>
        <color indexed="63"/>
      </right>
      <top style="thick"/>
      <bottom style="thick"/>
    </border>
    <border>
      <left style="thin"/>
      <right>
        <color indexed="63"/>
      </right>
      <top style="thin"/>
      <bottom style="thin"/>
    </border>
    <border>
      <left style="thick"/>
      <right style="thin"/>
      <top style="thin"/>
      <bottom style="thick"/>
    </border>
    <border>
      <left style="thin"/>
      <right>
        <color indexed="63"/>
      </right>
      <top style="thin"/>
      <bottom style="thick"/>
    </border>
    <border>
      <left style="thick"/>
      <right>
        <color indexed="63"/>
      </right>
      <top style="thin"/>
      <bottom style="thick"/>
    </border>
    <border>
      <left>
        <color indexed="63"/>
      </left>
      <right style="thick"/>
      <top style="thick"/>
      <bottom style="thick"/>
    </border>
    <border>
      <left style="thick"/>
      <right style="thick"/>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style="thick"/>
      <top>
        <color indexed="63"/>
      </top>
      <bottom style="thick"/>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49" fontId="5" fillId="2" borderId="1"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0" fontId="9" fillId="0" borderId="0" xfId="0" applyFont="1" applyAlignment="1" applyProtection="1">
      <alignment horizontal="right" vertical="center" wrapText="1"/>
      <protection/>
    </xf>
    <xf numFmtId="0" fontId="9" fillId="0" borderId="0" xfId="0" applyFont="1" applyAlignment="1" applyProtection="1">
      <alignment horizontal="center" vertical="center" wrapText="1"/>
      <protection/>
    </xf>
    <xf numFmtId="0" fontId="0" fillId="0" borderId="0" xfId="0" applyAlignment="1" applyProtection="1">
      <alignment vertical="center"/>
      <protection/>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wrapText="1" indent="1"/>
      <protection/>
    </xf>
    <xf numFmtId="49" fontId="3" fillId="0" borderId="0" xfId="0" applyNumberFormat="1" applyFont="1" applyBorder="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6" fillId="0" borderId="0" xfId="0" applyFont="1" applyBorder="1" applyAlignment="1" applyProtection="1">
      <alignment horizontal="right" vertical="center" wrapText="1"/>
      <protection/>
    </xf>
    <xf numFmtId="1" fontId="3" fillId="0" borderId="4" xfId="0" applyNumberFormat="1" applyFont="1" applyBorder="1" applyAlignment="1" applyProtection="1">
      <alignment horizontal="center" vertical="center"/>
      <protection/>
    </xf>
    <xf numFmtId="1" fontId="3" fillId="0" borderId="5" xfId="0" applyNumberFormat="1" applyFont="1" applyBorder="1" applyAlignment="1" applyProtection="1">
      <alignment horizontal="center" vertical="center"/>
      <protection/>
    </xf>
    <xf numFmtId="49" fontId="3" fillId="0" borderId="0" xfId="0" applyNumberFormat="1" applyFont="1" applyAlignment="1" applyProtection="1">
      <alignment horizontal="center" vertical="center"/>
      <protection/>
    </xf>
    <xf numFmtId="9" fontId="3" fillId="0" borderId="6" xfId="0" applyNumberFormat="1" applyFont="1" applyBorder="1" applyAlignment="1" applyProtection="1">
      <alignment horizontal="center" vertical="center"/>
      <protection/>
    </xf>
    <xf numFmtId="0" fontId="0" fillId="0" borderId="0" xfId="0" applyAlignment="1" applyProtection="1">
      <alignment horizontal="right" vertical="center" wrapText="1" indent="1"/>
      <protection/>
    </xf>
    <xf numFmtId="0" fontId="3" fillId="3" borderId="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49" fontId="8" fillId="3" borderId="8" xfId="0" applyNumberFormat="1" applyFont="1" applyFill="1" applyBorder="1" applyAlignment="1" applyProtection="1">
      <alignment horizontal="center" vertical="center" wrapText="1"/>
      <protection/>
    </xf>
    <xf numFmtId="0" fontId="8" fillId="3" borderId="9"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0" fontId="8" fillId="3" borderId="11" xfId="0" applyFont="1" applyFill="1" applyBorder="1" applyAlignment="1" applyProtection="1">
      <alignment horizontal="center" vertical="center"/>
      <protection/>
    </xf>
    <xf numFmtId="175" fontId="0" fillId="0" borderId="0" xfId="0" applyNumberFormat="1" applyAlignment="1" applyProtection="1">
      <alignment horizontal="center" vertical="center"/>
      <protection/>
    </xf>
    <xf numFmtId="175" fontId="0" fillId="0" borderId="0" xfId="0" applyNumberFormat="1" applyBorder="1" applyAlignment="1" applyProtection="1">
      <alignment horizontal="center" vertical="center"/>
      <protection/>
    </xf>
    <xf numFmtId="175" fontId="1" fillId="0" borderId="0" xfId="0" applyNumberFormat="1" applyFont="1" applyFill="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2" xfId="0" applyFont="1" applyFill="1" applyBorder="1" applyAlignment="1" applyProtection="1">
      <alignment horizontal="left" vertical="center" wrapText="1" indent="1"/>
      <protection/>
    </xf>
    <xf numFmtId="0" fontId="5" fillId="0" borderId="13" xfId="0" applyFont="1" applyBorder="1" applyAlignment="1" applyProtection="1">
      <alignment horizontal="center" vertical="center"/>
      <protection/>
    </xf>
    <xf numFmtId="0" fontId="5" fillId="0" borderId="4" xfId="0" applyFont="1" applyBorder="1" applyAlignment="1" applyProtection="1" quotePrefix="1">
      <alignment horizontal="center" vertical="center"/>
      <protection/>
    </xf>
    <xf numFmtId="0" fontId="5" fillId="0" borderId="5" xfId="0" applyFont="1" applyBorder="1" applyAlignment="1" applyProtection="1">
      <alignment horizontal="center" vertical="center"/>
      <protection/>
    </xf>
    <xf numFmtId="0" fontId="5" fillId="0" borderId="14" xfId="0" applyFont="1" applyFill="1" applyBorder="1" applyAlignment="1" applyProtection="1">
      <alignment horizontal="left" vertical="center" wrapText="1" indent="1"/>
      <protection/>
    </xf>
    <xf numFmtId="0" fontId="5" fillId="0" borderId="5" xfId="0" applyFont="1" applyBorder="1" applyAlignment="1" applyProtection="1" quotePrefix="1">
      <alignment horizontal="center" vertical="center"/>
      <protection/>
    </xf>
    <xf numFmtId="0" fontId="5" fillId="0" borderId="6" xfId="0" applyFont="1" applyBorder="1" applyAlignment="1" applyProtection="1">
      <alignment horizontal="center" vertical="center"/>
      <protection/>
    </xf>
    <xf numFmtId="0" fontId="1" fillId="0" borderId="0" xfId="0" applyFont="1" applyAlignment="1" applyProtection="1">
      <alignment horizontal="center" vertical="center" wrapText="1"/>
      <protection/>
    </xf>
    <xf numFmtId="0" fontId="1" fillId="0" borderId="0" xfId="0" applyFont="1" applyAlignment="1" applyProtection="1">
      <alignment vertical="center" wrapText="1"/>
      <protection/>
    </xf>
    <xf numFmtId="175" fontId="5" fillId="2" borderId="15" xfId="0" applyNumberFormat="1" applyFont="1" applyFill="1" applyBorder="1" applyAlignment="1" applyProtection="1">
      <alignment horizontal="center" vertical="center"/>
      <protection locked="0"/>
    </xf>
    <xf numFmtId="175" fontId="23" fillId="2" borderId="16" xfId="0" applyNumberFormat="1" applyFont="1" applyFill="1" applyBorder="1" applyAlignment="1" applyProtection="1">
      <alignment horizontal="center" vertical="center"/>
      <protection locked="0"/>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17" xfId="0" applyFont="1" applyFill="1" applyBorder="1" applyAlignment="1" applyProtection="1">
      <alignment horizontal="left" vertical="center" wrapText="1" indent="1"/>
      <protection/>
    </xf>
    <xf numFmtId="0" fontId="5"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5" fillId="0" borderId="18"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5" fillId="0" borderId="0" xfId="0" applyFont="1" applyAlignment="1">
      <alignment horizontal="right" vertical="center" wrapText="1"/>
    </xf>
    <xf numFmtId="0" fontId="5" fillId="0" borderId="1" xfId="0" applyFont="1" applyBorder="1" applyAlignment="1">
      <alignment horizontal="right" vertical="center" wrapText="1"/>
    </xf>
    <xf numFmtId="0" fontId="5" fillId="0" borderId="5" xfId="0" applyFont="1" applyFill="1" applyBorder="1" applyAlignment="1" applyProtection="1">
      <alignment horizontal="right" vertical="center" wrapText="1" indent="1"/>
      <protection/>
    </xf>
    <xf numFmtId="0" fontId="5" fillId="0" borderId="20" xfId="0" applyFont="1" applyFill="1" applyBorder="1" applyAlignment="1" applyProtection="1">
      <alignment horizontal="right" vertical="center" wrapText="1" indent="1"/>
      <protection/>
    </xf>
    <xf numFmtId="0" fontId="8" fillId="3" borderId="21" xfId="0" applyFont="1" applyFill="1" applyBorder="1" applyAlignment="1" applyProtection="1">
      <alignment horizontal="right" vertical="center" wrapText="1" indent="1"/>
      <protection/>
    </xf>
    <xf numFmtId="0" fontId="5" fillId="0" borderId="22" xfId="0" applyFont="1" applyFill="1" applyBorder="1" applyAlignment="1" applyProtection="1">
      <alignment horizontal="right" vertical="center" wrapText="1" indent="1"/>
      <protection/>
    </xf>
    <xf numFmtId="0" fontId="24" fillId="0" borderId="18"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24" fillId="0" borderId="19"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23"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5" fillId="0" borderId="0" xfId="0" applyFont="1" applyAlignment="1">
      <alignment vertical="center" wrapText="1"/>
    </xf>
    <xf numFmtId="0" fontId="5" fillId="0" borderId="1" xfId="0" applyFont="1" applyBorder="1" applyAlignment="1">
      <alignment vertical="center" wrapText="1"/>
    </xf>
    <xf numFmtId="0" fontId="27" fillId="0" borderId="2" xfId="0" applyFont="1" applyFill="1" applyBorder="1" applyAlignment="1">
      <alignment horizontal="left" vertical="center" indent="1"/>
    </xf>
    <xf numFmtId="0" fontId="27" fillId="0" borderId="2" xfId="0" applyFont="1" applyBorder="1" applyAlignment="1">
      <alignment horizontal="left" vertical="center" indent="1"/>
    </xf>
    <xf numFmtId="0" fontId="5" fillId="0" borderId="6" xfId="0" applyFont="1" applyFill="1" applyBorder="1" applyAlignment="1" applyProtection="1">
      <alignment horizontal="right" vertical="center" wrapText="1" indent="1"/>
      <protection/>
    </xf>
    <xf numFmtId="0" fontId="5" fillId="0" borderId="24" xfId="0" applyFont="1" applyFill="1" applyBorder="1" applyAlignment="1" applyProtection="1">
      <alignment horizontal="right" vertical="center" wrapText="1" indent="1"/>
      <protection/>
    </xf>
    <xf numFmtId="175" fontId="23" fillId="2" borderId="25"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xf>
    <xf numFmtId="0" fontId="5" fillId="0" borderId="12" xfId="0" applyFont="1" applyBorder="1" applyAlignment="1">
      <alignment horizontal="left" vertical="center" wrapText="1"/>
    </xf>
    <xf numFmtId="0" fontId="28" fillId="0" borderId="2" xfId="0" applyFont="1" applyFill="1" applyBorder="1" applyAlignment="1">
      <alignment horizontal="left" vertical="center" wrapText="1" indent="1"/>
    </xf>
    <xf numFmtId="0" fontId="23" fillId="0" borderId="14" xfId="0" applyFont="1" applyBorder="1" applyAlignment="1">
      <alignment horizontal="left" vertical="center" wrapText="1"/>
    </xf>
    <xf numFmtId="0" fontId="23" fillId="0" borderId="2" xfId="0" applyFont="1" applyBorder="1" applyAlignment="1">
      <alignment vertical="center" wrapText="1"/>
    </xf>
    <xf numFmtId="0" fontId="5" fillId="0" borderId="2" xfId="0" applyFont="1" applyBorder="1" applyAlignment="1">
      <alignment horizontal="left" vertical="center" wrapText="1" indent="1"/>
    </xf>
    <xf numFmtId="0" fontId="28" fillId="0" borderId="2" xfId="0" applyFont="1" applyBorder="1" applyAlignment="1">
      <alignment horizontal="left" vertical="center" wrapText="1" indent="1"/>
    </xf>
    <xf numFmtId="0" fontId="5" fillId="0" borderId="23" xfId="0" applyFont="1" applyBorder="1" applyAlignment="1">
      <alignment horizontal="center" vertical="center" wrapText="1"/>
    </xf>
    <xf numFmtId="0" fontId="28" fillId="0" borderId="3" xfId="0" applyFont="1" applyBorder="1" applyAlignment="1">
      <alignment horizontal="left" vertical="center" wrapText="1" indent="1"/>
    </xf>
    <xf numFmtId="0" fontId="27" fillId="0" borderId="3" xfId="0" applyFont="1" applyBorder="1" applyAlignment="1">
      <alignment horizontal="left" vertical="center" inden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0" fillId="0" borderId="3" xfId="0" applyFont="1" applyBorder="1" applyAlignment="1">
      <alignment horizontal="center" vertical="center" wrapText="1"/>
    </xf>
    <xf numFmtId="0" fontId="23" fillId="0" borderId="17" xfId="0" applyFont="1" applyBorder="1" applyAlignment="1">
      <alignment horizontal="left" vertical="center" wrapText="1"/>
    </xf>
    <xf numFmtId="0" fontId="0" fillId="0" borderId="0" xfId="0" applyAlignment="1" applyProtection="1">
      <alignment vertical="center" wrapText="1"/>
      <protection/>
    </xf>
    <xf numFmtId="0" fontId="12" fillId="0" borderId="0" xfId="0" applyFont="1" applyAlignment="1" applyProtection="1">
      <alignment vertical="center" wrapText="1"/>
      <protection/>
    </xf>
    <xf numFmtId="0" fontId="10" fillId="0" borderId="0" xfId="0" applyFont="1" applyAlignment="1" applyProtection="1">
      <alignment vertical="center" wrapText="1"/>
      <protection/>
    </xf>
    <xf numFmtId="0" fontId="13" fillId="0" borderId="0" xfId="0" applyFont="1" applyAlignment="1" applyProtection="1">
      <alignment horizontal="center" vertical="center" wrapText="1"/>
      <protection/>
    </xf>
    <xf numFmtId="0" fontId="13" fillId="0" borderId="0" xfId="0" applyFont="1" applyAlignment="1" applyProtection="1">
      <alignment horizontal="left" vertical="center" wrapText="1"/>
      <protection/>
    </xf>
    <xf numFmtId="0" fontId="14" fillId="0" borderId="0" xfId="0" applyFont="1" applyAlignment="1" applyProtection="1">
      <alignment vertical="center" wrapText="1"/>
      <protection/>
    </xf>
    <xf numFmtId="0" fontId="13" fillId="0" borderId="0" xfId="0" applyFont="1" applyAlignment="1" applyProtection="1">
      <alignment vertical="center" wrapText="1"/>
      <protection/>
    </xf>
    <xf numFmtId="0" fontId="13" fillId="0" borderId="0" xfId="0" applyFont="1" applyAlignment="1" applyProtection="1">
      <alignment horizontal="center" vertical="top" wrapText="1"/>
      <protection/>
    </xf>
    <xf numFmtId="0" fontId="13" fillId="0" borderId="0" xfId="0" applyFont="1" applyAlignment="1" applyProtection="1">
      <alignment horizontal="left" vertical="center" wrapText="1" indent="1"/>
      <protection/>
    </xf>
    <xf numFmtId="0" fontId="15" fillId="0" borderId="0" xfId="0" applyFont="1" applyAlignment="1" applyProtection="1">
      <alignment vertical="center" wrapText="1"/>
      <protection/>
    </xf>
    <xf numFmtId="0" fontId="13" fillId="4" borderId="21" xfId="0" applyFont="1" applyFill="1" applyBorder="1" applyAlignment="1" applyProtection="1">
      <alignment horizontal="left" vertical="center" wrapText="1"/>
      <protection/>
    </xf>
    <xf numFmtId="0" fontId="16" fillId="4" borderId="26" xfId="15"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xf>
    <xf numFmtId="0" fontId="18" fillId="0" borderId="0" xfId="0" applyFont="1" applyAlignment="1" applyProtection="1">
      <alignment vertical="center" wrapText="1"/>
      <protection/>
    </xf>
    <xf numFmtId="0" fontId="13" fillId="0" borderId="0" xfId="0" applyFont="1" applyAlignment="1" applyProtection="1">
      <alignment horizontal="left" vertical="center" wrapText="1" indent="1"/>
      <protection/>
    </xf>
    <xf numFmtId="0" fontId="13" fillId="0" borderId="0" xfId="0" applyFont="1" applyAlignment="1" applyProtection="1">
      <alignment horizontal="left" vertical="center" wrapText="1"/>
      <protection/>
    </xf>
    <xf numFmtId="0" fontId="29" fillId="0" borderId="0" xfId="0" applyFont="1" applyAlignment="1" applyProtection="1">
      <alignment horizontal="left" vertical="top" wrapText="1"/>
      <protection/>
    </xf>
    <xf numFmtId="0" fontId="11" fillId="0" borderId="0" xfId="0" applyFont="1" applyAlignment="1" applyProtection="1">
      <alignment horizontal="left" vertical="center" wrapText="1"/>
      <protection/>
    </xf>
    <xf numFmtId="0" fontId="10" fillId="0" borderId="0" xfId="0" applyFont="1" applyAlignment="1" applyProtection="1">
      <alignment horizontal="left" vertical="center" wrapText="1"/>
      <protection/>
    </xf>
    <xf numFmtId="0" fontId="7" fillId="0" borderId="0" xfId="0" applyFont="1" applyAlignment="1" applyProtection="1">
      <alignment horizontal="left" vertical="center" wrapText="1"/>
      <protection/>
    </xf>
    <xf numFmtId="175" fontId="1" fillId="3" borderId="7" xfId="0" applyNumberFormat="1" applyFont="1" applyFill="1" applyBorder="1" applyAlignment="1" applyProtection="1">
      <alignment horizontal="center" vertical="center" wrapText="1"/>
      <protection/>
    </xf>
    <xf numFmtId="175" fontId="1" fillId="3" borderId="27" xfId="0" applyNumberFormat="1" applyFont="1" applyFill="1" applyBorder="1" applyAlignment="1" applyProtection="1">
      <alignment horizontal="center" vertical="center" wrapText="1"/>
      <protection/>
    </xf>
    <xf numFmtId="49" fontId="25" fillId="0" borderId="0" xfId="0" applyNumberFormat="1" applyFont="1" applyBorder="1" applyAlignment="1" applyProtection="1">
      <alignment horizontal="right" vertical="center"/>
      <protection/>
    </xf>
    <xf numFmtId="0" fontId="1" fillId="3" borderId="28" xfId="0" applyFont="1" applyFill="1" applyBorder="1" applyAlignment="1" applyProtection="1">
      <alignment horizontal="center" vertical="center" wrapText="1"/>
      <protection/>
    </xf>
    <xf numFmtId="0" fontId="1" fillId="3" borderId="29" xfId="0" applyFont="1" applyFill="1" applyBorder="1" applyAlignment="1" applyProtection="1">
      <alignment horizontal="center" vertical="center" wrapText="1"/>
      <protection/>
    </xf>
    <xf numFmtId="0" fontId="19" fillId="3" borderId="7" xfId="0" applyFont="1" applyFill="1" applyBorder="1" applyAlignment="1" applyProtection="1">
      <alignment horizontal="center" vertical="center" wrapText="1"/>
      <protection/>
    </xf>
    <xf numFmtId="0" fontId="19" fillId="3" borderId="30" xfId="0" applyFont="1" applyFill="1" applyBorder="1" applyAlignment="1" applyProtection="1">
      <alignment horizontal="center" vertical="center" wrapText="1"/>
      <protection/>
    </xf>
    <xf numFmtId="0" fontId="3" fillId="0" borderId="31" xfId="0" applyFont="1" applyFill="1" applyBorder="1" applyAlignment="1" applyProtection="1">
      <alignment horizontal="right" vertical="center" indent="2"/>
      <protection/>
    </xf>
    <xf numFmtId="0" fontId="3" fillId="0" borderId="13" xfId="0" applyFont="1" applyFill="1" applyBorder="1" applyAlignment="1" applyProtection="1">
      <alignment horizontal="right" vertical="center" indent="2"/>
      <protection/>
    </xf>
    <xf numFmtId="0" fontId="3" fillId="0" borderId="31" xfId="0" applyFont="1" applyFill="1" applyBorder="1" applyAlignment="1" applyProtection="1">
      <alignment horizontal="right" vertical="center" wrapText="1" indent="2"/>
      <protection/>
    </xf>
    <xf numFmtId="0" fontId="3" fillId="0" borderId="13" xfId="0" applyFont="1" applyFill="1" applyBorder="1" applyAlignment="1" applyProtection="1">
      <alignment horizontal="right" vertical="center" wrapText="1" indent="2"/>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6">
    <dxf>
      <font>
        <color rgb="FFFFFFFF"/>
      </font>
      <border/>
    </dxf>
    <dxf>
      <font>
        <b/>
        <i val="0"/>
        <color rgb="FF0000FF"/>
      </font>
      <border/>
    </dxf>
    <dxf>
      <font>
        <b/>
        <i val="0"/>
        <color rgb="FFFF0000"/>
      </font>
      <border/>
    </dxf>
    <dxf>
      <font>
        <color rgb="FFFFFFFF"/>
      </font>
      <fill>
        <patternFill patternType="solid">
          <bgColor rgb="FFFF9900"/>
        </patternFill>
      </fill>
      <border/>
    </dxf>
    <dxf>
      <font>
        <color rgb="FFFFFFFF"/>
      </font>
      <fill>
        <patternFill>
          <bgColor rgb="FFFF9900"/>
        </patternFill>
      </fill>
      <border/>
    </dxf>
    <dxf>
      <font>
        <color rgb="FFFFCC00"/>
      </font>
      <fill>
        <patternFill patternType="solid">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561975</xdr:rowOff>
    </xdr:from>
    <xdr:to>
      <xdr:col>5</xdr:col>
      <xdr:colOff>2076450</xdr:colOff>
      <xdr:row>7</xdr:row>
      <xdr:rowOff>114300</xdr:rowOff>
    </xdr:to>
    <xdr:pic>
      <xdr:nvPicPr>
        <xdr:cNvPr id="1" name="Picture 2"/>
        <xdr:cNvPicPr preferRelativeResize="1">
          <a:picLocks noChangeAspect="1"/>
        </xdr:cNvPicPr>
      </xdr:nvPicPr>
      <xdr:blipFill>
        <a:blip r:embed="rId1"/>
        <a:stretch>
          <a:fillRect/>
        </a:stretch>
      </xdr:blipFill>
      <xdr:spPr>
        <a:xfrm>
          <a:off x="6867525" y="561975"/>
          <a:ext cx="1590675" cy="1704975"/>
        </a:xfrm>
        <a:prstGeom prst="rect">
          <a:avLst/>
        </a:prstGeom>
        <a:noFill/>
        <a:ln w="254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9525</xdr:rowOff>
    </xdr:from>
    <xdr:to>
      <xdr:col>5</xdr:col>
      <xdr:colOff>1333500</xdr:colOff>
      <xdr:row>5</xdr:row>
      <xdr:rowOff>295275</xdr:rowOff>
    </xdr:to>
    <xdr:sp>
      <xdr:nvSpPr>
        <xdr:cNvPr id="1" name="TextBox 9"/>
        <xdr:cNvSpPr txBox="1">
          <a:spLocks noChangeArrowheads="1"/>
        </xdr:cNvSpPr>
      </xdr:nvSpPr>
      <xdr:spPr>
        <a:xfrm>
          <a:off x="266700" y="371475"/>
          <a:ext cx="8296275" cy="1647825"/>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400" b="1" i="0" u="none" baseline="0">
              <a:solidFill>
                <a:srgbClr val="000080"/>
              </a:solidFill>
              <a:latin typeface="Arial"/>
              <a:ea typeface="Arial"/>
              <a:cs typeface="Arial"/>
            </a:rPr>
            <a:t>Type in the WHITE cells and hit RETURN.  In column J, you can check the right answer.
This sheet is designed for WIDE SCREENS at 1980 resolution. If it doesn't fit your screen, then either: 
A) get a new screen or B) use DISPLAY -&gt; ZOOM to reduce the display site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snuggs@gmail.com" TargetMode="External" /><Relationship Id="rId2"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22"/>
  <sheetViews>
    <sheetView showGridLines="0" workbookViewId="0" topLeftCell="A1">
      <selection activeCell="E20" sqref="E20"/>
    </sheetView>
  </sheetViews>
  <sheetFormatPr defaultColWidth="11.00390625" defaultRowHeight="14.25"/>
  <cols>
    <col min="1" max="1" width="3.00390625" style="87" customWidth="1"/>
    <col min="2" max="2" width="13.875" style="87" customWidth="1"/>
    <col min="3" max="3" width="4.25390625" style="87" customWidth="1"/>
    <col min="4" max="4" width="21.25390625" style="87" customWidth="1"/>
    <col min="5" max="5" width="41.375" style="87" customWidth="1"/>
    <col min="6" max="6" width="27.25390625" style="87" customWidth="1"/>
    <col min="7" max="10" width="11.00390625" style="87" customWidth="1"/>
    <col min="11" max="11" width="16.25390625" style="87" customWidth="1"/>
    <col min="12" max="16384" width="11.00390625" style="87" customWidth="1"/>
  </cols>
  <sheetData>
    <row r="1" spans="2:11" ht="44.25" customHeight="1">
      <c r="B1" s="105" t="s">
        <v>9</v>
      </c>
      <c r="C1" s="105"/>
      <c r="D1" s="105"/>
      <c r="E1" s="105"/>
      <c r="F1" s="105"/>
      <c r="G1" s="105"/>
      <c r="H1" s="105"/>
      <c r="I1" s="105"/>
      <c r="J1" s="105"/>
      <c r="K1" s="105"/>
    </row>
    <row r="2" spans="2:11" ht="37.5" customHeight="1">
      <c r="B2" s="104" t="s">
        <v>10</v>
      </c>
      <c r="C2" s="104"/>
      <c r="D2" s="104"/>
      <c r="E2" s="104"/>
      <c r="F2" s="88"/>
      <c r="G2" s="88"/>
      <c r="H2" s="88"/>
      <c r="I2" s="88"/>
      <c r="J2" s="88"/>
      <c r="K2" s="88"/>
    </row>
    <row r="3" spans="2:11" ht="23.25" customHeight="1">
      <c r="B3" s="89" t="s">
        <v>11</v>
      </c>
      <c r="C3" s="90">
        <v>1</v>
      </c>
      <c r="D3" s="102" t="s">
        <v>12</v>
      </c>
      <c r="E3" s="102"/>
      <c r="F3" s="102"/>
      <c r="G3" s="102"/>
      <c r="H3" s="88"/>
      <c r="I3" s="88"/>
      <c r="J3" s="88"/>
      <c r="K3" s="88"/>
    </row>
    <row r="4" spans="2:11" ht="23.25" customHeight="1">
      <c r="B4" s="89"/>
      <c r="C4" s="90">
        <v>2</v>
      </c>
      <c r="D4" s="102" t="s">
        <v>118</v>
      </c>
      <c r="E4" s="102"/>
      <c r="F4" s="102"/>
      <c r="G4" s="88"/>
      <c r="H4" s="88"/>
      <c r="I4" s="88"/>
      <c r="J4" s="88"/>
      <c r="K4" s="88"/>
    </row>
    <row r="5" spans="2:11" ht="23.25" customHeight="1">
      <c r="B5" s="89"/>
      <c r="C5" s="90">
        <v>3</v>
      </c>
      <c r="D5" s="102" t="s">
        <v>119</v>
      </c>
      <c r="E5" s="102"/>
      <c r="F5" s="102"/>
      <c r="G5" s="88"/>
      <c r="H5" s="88"/>
      <c r="I5" s="88"/>
      <c r="J5" s="88"/>
      <c r="K5" s="88"/>
    </row>
    <row r="6" spans="2:11" ht="23.25" customHeight="1">
      <c r="B6" s="89"/>
      <c r="D6" s="102" t="s">
        <v>120</v>
      </c>
      <c r="E6" s="102"/>
      <c r="F6" s="102"/>
      <c r="G6" s="102"/>
      <c r="H6" s="88"/>
      <c r="I6" s="88"/>
      <c r="J6" s="88"/>
      <c r="K6" s="88"/>
    </row>
    <row r="7" spans="2:11" ht="3.75" customHeight="1">
      <c r="B7" s="89"/>
      <c r="C7" s="92"/>
      <c r="D7" s="93"/>
      <c r="E7" s="92"/>
      <c r="F7" s="92"/>
      <c r="G7" s="88"/>
      <c r="H7" s="88"/>
      <c r="I7" s="88"/>
      <c r="J7" s="88"/>
      <c r="K7" s="88"/>
    </row>
    <row r="8" spans="2:11" ht="61.5" customHeight="1">
      <c r="B8" s="89"/>
      <c r="C8" s="94">
        <v>4</v>
      </c>
      <c r="D8" s="103" t="s">
        <v>121</v>
      </c>
      <c r="E8" s="103"/>
      <c r="F8" s="93"/>
      <c r="G8" s="93"/>
      <c r="H8" s="88"/>
      <c r="I8" s="88"/>
      <c r="J8" s="88"/>
      <c r="K8" s="88"/>
    </row>
    <row r="9" spans="2:11" ht="18.75" customHeight="1">
      <c r="B9" s="89"/>
      <c r="C9" s="90"/>
      <c r="D9" s="93"/>
      <c r="E9" s="92"/>
      <c r="F9" s="92"/>
      <c r="G9" s="88"/>
      <c r="H9" s="88"/>
      <c r="I9" s="88"/>
      <c r="J9" s="88"/>
      <c r="K9" s="88"/>
    </row>
    <row r="10" spans="2:11" ht="18.75" customHeight="1">
      <c r="B10" s="104" t="s">
        <v>13</v>
      </c>
      <c r="C10" s="104"/>
      <c r="D10" s="104"/>
      <c r="E10" s="88"/>
      <c r="F10" s="88"/>
      <c r="G10" s="88"/>
      <c r="H10" s="88"/>
      <c r="I10" s="88"/>
      <c r="J10" s="88"/>
      <c r="K10" s="88"/>
    </row>
    <row r="11" spans="2:11" ht="7.5" customHeight="1">
      <c r="B11" s="89"/>
      <c r="C11" s="89"/>
      <c r="D11" s="88"/>
      <c r="E11" s="88"/>
      <c r="F11" s="88"/>
      <c r="G11" s="88"/>
      <c r="H11" s="88"/>
      <c r="I11" s="88"/>
      <c r="J11" s="88"/>
      <c r="K11" s="88"/>
    </row>
    <row r="12" spans="2:11" ht="26.25" customHeight="1">
      <c r="B12" s="89"/>
      <c r="C12" s="90">
        <v>1</v>
      </c>
      <c r="D12" s="102" t="s">
        <v>105</v>
      </c>
      <c r="E12" s="102"/>
      <c r="F12" s="102"/>
      <c r="G12" s="102"/>
      <c r="H12" s="102"/>
      <c r="I12" s="91"/>
      <c r="J12" s="88"/>
      <c r="K12" s="88"/>
    </row>
    <row r="13" spans="2:11" ht="26.25" customHeight="1">
      <c r="B13" s="89"/>
      <c r="C13" s="94">
        <v>2</v>
      </c>
      <c r="D13" s="102" t="s">
        <v>14</v>
      </c>
      <c r="E13" s="102"/>
      <c r="F13" s="102"/>
      <c r="G13" s="102"/>
      <c r="H13" s="102"/>
      <c r="I13" s="102"/>
      <c r="J13" s="88"/>
      <c r="K13" s="88"/>
    </row>
    <row r="14" spans="2:11" ht="26.25" customHeight="1">
      <c r="B14" s="89"/>
      <c r="C14" s="90">
        <v>3</v>
      </c>
      <c r="D14" s="102" t="s">
        <v>15</v>
      </c>
      <c r="E14" s="102"/>
      <c r="F14" s="102"/>
      <c r="G14" s="102"/>
      <c r="H14" s="102"/>
      <c r="I14" s="102"/>
      <c r="J14" s="88"/>
      <c r="K14" s="88"/>
    </row>
    <row r="15" spans="2:11" ht="16.5" customHeight="1">
      <c r="B15" s="89"/>
      <c r="C15" s="90"/>
      <c r="D15" s="91"/>
      <c r="E15" s="91"/>
      <c r="F15" s="91"/>
      <c r="G15" s="91"/>
      <c r="H15" s="91"/>
      <c r="I15" s="91"/>
      <c r="J15" s="88"/>
      <c r="K15" s="88"/>
    </row>
    <row r="16" spans="2:11" ht="26.25" customHeight="1">
      <c r="B16" s="104" t="s">
        <v>122</v>
      </c>
      <c r="C16" s="104"/>
      <c r="D16" s="104"/>
      <c r="E16" s="91"/>
      <c r="F16" s="91"/>
      <c r="G16" s="91"/>
      <c r="H16" s="91"/>
      <c r="I16" s="91"/>
      <c r="J16" s="88"/>
      <c r="K16" s="88"/>
    </row>
    <row r="17" spans="2:11" ht="31.5" customHeight="1">
      <c r="B17" s="89"/>
      <c r="C17" s="101" t="s">
        <v>123</v>
      </c>
      <c r="D17" s="101"/>
      <c r="E17" s="101"/>
      <c r="F17" s="101"/>
      <c r="G17" s="101"/>
      <c r="H17" s="101"/>
      <c r="I17" s="101"/>
      <c r="J17" s="88"/>
      <c r="K17" s="88"/>
    </row>
    <row r="18" spans="2:11" ht="18" customHeight="1">
      <c r="B18" s="89"/>
      <c r="C18" s="101" t="s">
        <v>124</v>
      </c>
      <c r="D18" s="101"/>
      <c r="E18" s="101"/>
      <c r="F18" s="101"/>
      <c r="G18" s="95"/>
      <c r="H18" s="95"/>
      <c r="I18" s="95"/>
      <c r="J18" s="88"/>
      <c r="K18" s="88"/>
    </row>
    <row r="19" spans="2:11" ht="18" customHeight="1" thickBot="1">
      <c r="B19" s="89"/>
      <c r="C19" s="90"/>
      <c r="D19" s="91"/>
      <c r="E19" s="91"/>
      <c r="F19" s="91"/>
      <c r="G19" s="91"/>
      <c r="H19" s="91"/>
      <c r="I19" s="91"/>
      <c r="J19" s="88"/>
      <c r="K19" s="88"/>
    </row>
    <row r="20" spans="2:9" ht="43.5" customHeight="1" thickBot="1" thickTop="1">
      <c r="B20" s="96"/>
      <c r="C20" s="96"/>
      <c r="D20" s="97" t="s">
        <v>125</v>
      </c>
      <c r="E20" s="98" t="s">
        <v>16</v>
      </c>
      <c r="F20" s="99"/>
      <c r="G20" s="99"/>
      <c r="H20" s="99"/>
      <c r="I20" s="99"/>
    </row>
    <row r="21" spans="2:3" ht="18.75" customHeight="1" thickTop="1">
      <c r="B21" s="100"/>
      <c r="C21" s="100"/>
    </row>
    <row r="22" spans="2:3" ht="18.75" customHeight="1">
      <c r="B22" s="100"/>
      <c r="C22" s="100"/>
    </row>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sheetProtection password="F237" sheet="1" objects="1" scenarios="1" selectLockedCells="1"/>
  <mergeCells count="14">
    <mergeCell ref="B1:K1"/>
    <mergeCell ref="B2:E2"/>
    <mergeCell ref="D3:G3"/>
    <mergeCell ref="D4:F4"/>
    <mergeCell ref="C17:I17"/>
    <mergeCell ref="C18:F18"/>
    <mergeCell ref="D5:F5"/>
    <mergeCell ref="D6:G6"/>
    <mergeCell ref="D8:E8"/>
    <mergeCell ref="B10:D10"/>
    <mergeCell ref="D12:H12"/>
    <mergeCell ref="D13:I13"/>
    <mergeCell ref="D14:I14"/>
    <mergeCell ref="B16:D16"/>
  </mergeCells>
  <hyperlinks>
    <hyperlink ref="E20" r:id="rId1" display="chrissnuggs@gmail.com"/>
  </hyperlinks>
  <printOptions/>
  <pageMargins left="0.75" right="0.75" top="1" bottom="1" header="0.4921259845" footer="0.4921259845"/>
  <pageSetup orientation="portrait" paperSize="9"/>
  <drawing r:id="rId2"/>
  <picture r:id="rId3"/>
</worksheet>
</file>

<file path=xl/worksheets/sheet2.xml><?xml version="1.0" encoding="utf-8"?>
<worksheet xmlns="http://schemas.openxmlformats.org/spreadsheetml/2006/main" xmlns:r="http://schemas.openxmlformats.org/officeDocument/2006/relationships">
  <dimension ref="B1:L156"/>
  <sheetViews>
    <sheetView showGridLines="0" tabSelected="1" zoomScaleSheetLayoutView="75" workbookViewId="0" topLeftCell="A1">
      <pane xSplit="1" ySplit="8" topLeftCell="B9" activePane="bottomRight" state="frozen"/>
      <selection pane="topLeft" activeCell="A1" sqref="A1"/>
      <selection pane="topRight" activeCell="B1" sqref="B1"/>
      <selection pane="bottomLeft" activeCell="A9" sqref="A9"/>
      <selection pane="bottomRight" activeCell="E9" sqref="E9:E14"/>
    </sheetView>
  </sheetViews>
  <sheetFormatPr defaultColWidth="11.00390625" defaultRowHeight="14.25"/>
  <cols>
    <col min="1" max="1" width="1.875" style="6" customWidth="1"/>
    <col min="2" max="2" width="4.00390625" style="7" customWidth="1"/>
    <col min="3" max="3" width="38.625" style="8" customWidth="1"/>
    <col min="4" max="4" width="33.375" style="9" customWidth="1"/>
    <col min="5" max="5" width="17.00390625" style="16" customWidth="1"/>
    <col min="6" max="6" width="28.875" style="11" customWidth="1"/>
    <col min="7" max="7" width="1.25" style="12" customWidth="1"/>
    <col min="8" max="8" width="7.00390625" style="8" customWidth="1"/>
    <col min="9" max="9" width="1.37890625" style="12" customWidth="1"/>
    <col min="10" max="10" width="5.625" style="25" customWidth="1"/>
    <col min="11" max="11" width="13.625" style="37" customWidth="1"/>
    <col min="12" max="12" width="11.125" style="38" customWidth="1"/>
    <col min="13" max="16384" width="11.00390625" style="6" customWidth="1"/>
  </cols>
  <sheetData>
    <row r="1" spans="2:12" ht="28.5" customHeight="1" thickBot="1">
      <c r="B1" s="106" t="s">
        <v>115</v>
      </c>
      <c r="C1" s="106"/>
      <c r="D1" s="106"/>
      <c r="E1" s="106" t="s">
        <v>102</v>
      </c>
      <c r="F1" s="106"/>
      <c r="G1" s="4"/>
      <c r="H1" s="109" t="s">
        <v>23</v>
      </c>
      <c r="I1" s="109"/>
      <c r="J1" s="109"/>
      <c r="K1" s="109"/>
      <c r="L1" s="73">
        <f>MAX(B9:B34)</f>
        <v>25</v>
      </c>
    </row>
    <row r="2" ht="21" customHeight="1" thickTop="1">
      <c r="H2" s="112" t="s">
        <v>8</v>
      </c>
    </row>
    <row r="3" spans="5:10" ht="35.25" customHeight="1" thickBot="1">
      <c r="E3" s="5"/>
      <c r="F3" s="13"/>
      <c r="G3" s="13"/>
      <c r="H3" s="113"/>
      <c r="J3" s="26"/>
    </row>
    <row r="4" spans="5:10" ht="29.25" customHeight="1" thickTop="1">
      <c r="E4" s="10"/>
      <c r="F4" s="114" t="s">
        <v>4</v>
      </c>
      <c r="G4" s="115"/>
      <c r="H4" s="14">
        <f>COUNTIF(right,"YES")</f>
        <v>0</v>
      </c>
      <c r="J4" s="27"/>
    </row>
    <row r="5" spans="5:10" ht="21.75" customHeight="1" thickBot="1">
      <c r="E5" s="10"/>
      <c r="F5" s="114" t="s">
        <v>6</v>
      </c>
      <c r="G5" s="115"/>
      <c r="H5" s="15">
        <f>COUNTA(answersw)</f>
        <v>0</v>
      </c>
      <c r="J5" s="26"/>
    </row>
    <row r="6" spans="6:10" ht="24" customHeight="1" thickBot="1" thickTop="1">
      <c r="F6" s="116" t="s">
        <v>5</v>
      </c>
      <c r="G6" s="117"/>
      <c r="H6" s="17">
        <f>IF(H5=0,0,H4/H5)</f>
        <v>0</v>
      </c>
      <c r="J6" s="107" t="s">
        <v>20</v>
      </c>
    </row>
    <row r="7" spans="4:10" ht="5.25" customHeight="1" thickBot="1" thickTop="1">
      <c r="D7" s="18"/>
      <c r="E7" s="6"/>
      <c r="F7" s="6"/>
      <c r="J7" s="108"/>
    </row>
    <row r="8" spans="2:12" ht="34.5" customHeight="1" thickBot="1" thickTop="1">
      <c r="B8" s="19" t="s">
        <v>2</v>
      </c>
      <c r="C8" s="24" t="s">
        <v>103</v>
      </c>
      <c r="D8" s="58" t="s">
        <v>0</v>
      </c>
      <c r="E8" s="21" t="s">
        <v>19</v>
      </c>
      <c r="F8" s="22" t="s">
        <v>1</v>
      </c>
      <c r="G8" s="23"/>
      <c r="H8" s="24" t="s">
        <v>7</v>
      </c>
      <c r="I8" s="20"/>
      <c r="J8" s="108"/>
      <c r="K8" s="110" t="s">
        <v>21</v>
      </c>
      <c r="L8" s="111"/>
    </row>
    <row r="9" spans="2:12" ht="30" customHeight="1" thickTop="1">
      <c r="B9" s="28">
        <v>1</v>
      </c>
      <c r="C9" s="57">
        <f>IF(ISBLANK(REFERENCE!B9),"",VLOOKUP(B9,list,2))</f>
      </c>
      <c r="D9" s="59" t="str">
        <f>IF(ISBLANK(REFERENCE!C9),"",VLOOKUP(B9,list,3))</f>
        <v>How long</v>
      </c>
      <c r="E9" s="1"/>
      <c r="F9" s="30" t="str">
        <f>IF(ISBLANK(REFERENCE!F9),"",VLOOKUP(B9,list,6))</f>
        <v>this pain?</v>
      </c>
      <c r="G9" s="31"/>
      <c r="H9" s="32">
        <f>IF(ISBLANK(E9),"",IF(OR(EXACT(E9,REFERENCE!E9),EXACT(E9,REFERENCE!D9)),"YES","NO"))</f>
      </c>
      <c r="I9" s="29"/>
      <c r="J9" s="39"/>
      <c r="K9" s="60">
        <f aca="true" t="shared" si="0" ref="K9:K16">IF(ISBLANK(J9),"",VLOOKUP(B9,list,4))</f>
      </c>
      <c r="L9" s="61">
        <f>IF(OR(ISBLANK(J9),ISBLANK(REFERENCE!E9)),"",REFERENCE!E9)</f>
      </c>
    </row>
    <row r="10" spans="2:12" ht="30" customHeight="1">
      <c r="B10" s="33">
        <v>2</v>
      </c>
      <c r="C10" s="56" t="str">
        <f>IF(ISBLANK(REFERENCE!B10),"",VLOOKUP(B10,list,2))</f>
        <v>opposite of "dull" or "generalised"</v>
      </c>
      <c r="D10" s="59" t="str">
        <f>IF(ISBLANK(REFERENCE!C10),"",VLOOKUP(B10,list,3))</f>
        <v>Is it a dull or </v>
      </c>
      <c r="E10" s="2"/>
      <c r="F10" s="34" t="str">
        <f>IF(ISBLANK(REFERENCE!F10),"",VLOOKUP(B10,list,6))</f>
        <v>, stabbing pain?</v>
      </c>
      <c r="G10" s="31">
        <f>IF(ISBLANK(answersw),"",IF(ISBLANK(REFERENCE!#REF!),"",VLOOKUP(#REF!,list,6)))</f>
      </c>
      <c r="H10" s="35">
        <f>IF(ISBLANK(E10),"",IF(OR(EXACT(E10,REFERENCE!E10),EXACT(E10,REFERENCE!D10)),"YES","NO"))</f>
      </c>
      <c r="I10" s="29">
        <f aca="true" t="shared" si="1" ref="I10:I33">IF(ISBLANK(answersw),"",VLOOKUP(A10,list,5))</f>
      </c>
      <c r="J10" s="40"/>
      <c r="K10" s="62">
        <f t="shared" si="0"/>
      </c>
      <c r="L10" s="63">
        <f>IF(OR(ISBLANK(J10),ISBLANK(REFERENCE!E10)),"",REFERENCE!E10)</f>
      </c>
    </row>
    <row r="11" spans="2:12" ht="30" customHeight="1">
      <c r="B11" s="33">
        <v>3</v>
      </c>
      <c r="C11" s="56" t="str">
        <f>IF(ISBLANK(REFERENCE!B11),"",VLOOKUP(B11,list,2))</f>
        <v>Does it come and go?</v>
      </c>
      <c r="D11" s="59" t="str">
        <f>IF(ISBLANK(REFERENCE!C11),"",VLOOKUP(B11,list,3))</f>
        <v>Is the pain </v>
      </c>
      <c r="E11" s="2"/>
      <c r="F11" s="34" t="str">
        <f>IF(ISBLANK(REFERENCE!F11),"",VLOOKUP(B11,list,6))</f>
        <v>, or do you feel it all the time?</v>
      </c>
      <c r="G11" s="31">
        <f>IF(ISBLANK(answersw),"",IF(ISBLANK(REFERENCE!#REF!),"",VLOOKUP(#REF!,list,6)))</f>
      </c>
      <c r="H11" s="33">
        <f>IF(ISBLANK(E11),"",IF(OR(EXACT(E11,REFERENCE!E11),EXACT(E11,REFERENCE!D11)),"YES","NO"))</f>
      </c>
      <c r="I11" s="29">
        <f t="shared" si="1"/>
      </c>
      <c r="J11" s="40"/>
      <c r="K11" s="62">
        <f t="shared" si="0"/>
      </c>
      <c r="L11" s="63">
        <f>IF(OR(ISBLANK(J11),ISBLANK(REFERENCE!E11)),"",REFERENCE!E11)</f>
      </c>
    </row>
    <row r="12" spans="2:12" ht="30" customHeight="1">
      <c r="B12" s="33">
        <v>4</v>
      </c>
      <c r="C12" s="56" t="str">
        <f>IF(ISBLANK(REFERENCE!B12),"",VLOOKUP(B12,list,2))</f>
        <v>past experience of the pain</v>
      </c>
      <c r="D12" s="59">
        <f>IF(ISBLANK(REFERENCE!C12),"",VLOOKUP(B12,list,3))</f>
      </c>
      <c r="E12" s="2"/>
      <c r="F12" s="34" t="str">
        <f>IF(ISBLANK(REFERENCE!F12),"",VLOOKUP(B12,list,6))</f>
        <v> this sort of pain before?</v>
      </c>
      <c r="G12" s="31">
        <f>IF(ISBLANK(answersw),"",IF(ISBLANK(REFERENCE!#REF!),"",VLOOKUP(#REF!,list,6)))</f>
      </c>
      <c r="H12" s="33">
        <f>IF(ISBLANK(E12),"",IF(OR(EXACT(E12,REFERENCE!E12),EXACT(E12,REFERENCE!D12)),"YES","NO"))</f>
      </c>
      <c r="I12" s="29">
        <f t="shared" si="1"/>
      </c>
      <c r="J12" s="40"/>
      <c r="K12" s="62">
        <f t="shared" si="0"/>
      </c>
      <c r="L12" s="63">
        <f>IF(OR(ISBLANK(J12),ISBLANK(REFERENCE!E12)),"",REFERENCE!E12)</f>
      </c>
    </row>
    <row r="13" spans="2:12" ht="30" customHeight="1">
      <c r="B13" s="33">
        <v>5</v>
      </c>
      <c r="C13" s="56" t="str">
        <f>IF(ISBLANK(REFERENCE!B13),"",VLOOKUP(B13,list,2))</f>
        <v>synonym for "bad"</v>
      </c>
      <c r="D13" s="59" t="str">
        <f>IF(ISBLANK(REFERENCE!C13),"",VLOOKUP(B13,list,3))</f>
        <v>How</v>
      </c>
      <c r="E13" s="2"/>
      <c r="F13" s="34" t="str">
        <f>IF(ISBLANK(REFERENCE!F13),"",VLOOKUP(B13,list,6))</f>
        <v>would you say the pain was?</v>
      </c>
      <c r="G13" s="31">
        <f>IF(ISBLANK(answersw),"",IF(ISBLANK(REFERENCE!#REF!),"",VLOOKUP(#REF!,list,6)))</f>
      </c>
      <c r="H13" s="33">
        <f>IF(ISBLANK(E13),"",IF(OR(EXACT(E13,REFERENCE!E13),EXACT(E13,REFERENCE!D13)),"YES","NO"))</f>
      </c>
      <c r="I13" s="29">
        <f t="shared" si="1"/>
      </c>
      <c r="J13" s="40"/>
      <c r="K13" s="62">
        <f t="shared" si="0"/>
      </c>
      <c r="L13" s="63">
        <f>IF(OR(ISBLANK(J13),ISBLANK(REFERENCE!E13)),"",REFERENCE!E13)</f>
      </c>
    </row>
    <row r="14" spans="2:12" ht="30" customHeight="1">
      <c r="B14" s="33">
        <v>6</v>
      </c>
      <c r="C14" s="56">
        <f>IF(ISBLANK(REFERENCE!B14),"",VLOOKUP(B14,list,2))</f>
      </c>
      <c r="D14" s="59">
        <f>IF(ISBLANK(REFERENCE!C14),"",VLOOKUP(B14,list,3))</f>
      </c>
      <c r="E14" s="2"/>
      <c r="F14" s="34" t="str">
        <f>IF(ISBLANK(REFERENCE!F14),"",VLOOKUP(B14,list,6))</f>
        <v>anything for the pain?</v>
      </c>
      <c r="G14" s="31">
        <f>IF(ISBLANK(answersw),"",IF(ISBLANK(REFERENCE!#REF!),"",VLOOKUP(#REF!,list,6)))</f>
      </c>
      <c r="H14" s="33">
        <f>IF(ISBLANK(E14),"",IF(OR(EXACT(E14,REFERENCE!E14),EXACT(E14,REFERENCE!D14)),"YES","NO"))</f>
      </c>
      <c r="I14" s="29">
        <f t="shared" si="1"/>
      </c>
      <c r="J14" s="40"/>
      <c r="K14" s="62">
        <f t="shared" si="0"/>
      </c>
      <c r="L14" s="63">
        <f>IF(OR(ISBLANK(J14),ISBLANK(REFERENCE!E14)),"",REFERENCE!E14)</f>
      </c>
    </row>
    <row r="15" spans="2:12" ht="30" customHeight="1">
      <c r="B15" s="33">
        <v>7</v>
      </c>
      <c r="C15" s="56">
        <f>IF(ISBLANK(REFERENCE!B15),"",VLOOKUP(B15,list,2))</f>
      </c>
      <c r="D15" s="59" t="str">
        <f>IF(ISBLANK(REFERENCE!C15),"",VLOOKUP(B15,list,3))</f>
        <v>Could you tell me how this accident</v>
      </c>
      <c r="E15" s="2"/>
      <c r="F15" s="34" t="str">
        <f>IF(ISBLANK(REFERENCE!F15),"",VLOOKUP(B15,list,6))</f>
        <v>?</v>
      </c>
      <c r="G15" s="31">
        <f>IF(ISBLANK(answersw),"",IF(ISBLANK(REFERENCE!#REF!),"",VLOOKUP(#REF!,list,6)))</f>
      </c>
      <c r="H15" s="33">
        <f>IF(ISBLANK(E15),"",IF(OR(EXACT(E15,REFERENCE!E15),EXACT(E15,REFERENCE!D15)),"YES","NO"))</f>
      </c>
      <c r="I15" s="29">
        <f t="shared" si="1"/>
      </c>
      <c r="J15" s="40"/>
      <c r="K15" s="62">
        <f t="shared" si="0"/>
      </c>
      <c r="L15" s="63">
        <f>IF(OR(ISBLANK(J15),ISBLANK(REFERENCE!E15)),"",REFERENCE!E15)</f>
      </c>
    </row>
    <row r="16" spans="2:12" ht="30" customHeight="1">
      <c r="B16" s="33">
        <v>8</v>
      </c>
      <c r="C16" s="56">
        <f>IF(ISBLANK(REFERENCE!B16),"",VLOOKUP(B16,list,2))</f>
      </c>
      <c r="D16" s="59" t="str">
        <f>IF(ISBLANK(REFERENCE!C16),"",VLOOKUP(B16,list,3))</f>
        <v>When exactly</v>
      </c>
      <c r="E16" s="2"/>
      <c r="F16" s="34" t="str">
        <f>IF(ISBLANK(REFERENCE!F16),"",VLOOKUP(B16,list,6))</f>
        <v>feel this pain?</v>
      </c>
      <c r="G16" s="31">
        <f>IF(ISBLANK(answersw),"",IF(ISBLANK(REFERENCE!#REF!),"",VLOOKUP(#REF!,list,6)))</f>
      </c>
      <c r="H16" s="33">
        <f>IF(ISBLANK(E16),"",IF(OR(EXACT(E16,REFERENCE!E16),EXACT(E16,REFERENCE!D16)),"YES","NO"))</f>
      </c>
      <c r="I16" s="29">
        <f t="shared" si="1"/>
      </c>
      <c r="J16" s="40"/>
      <c r="K16" s="62">
        <f t="shared" si="0"/>
      </c>
      <c r="L16" s="63">
        <f>IF(OR(ISBLANK(J16),ISBLANK(REFERENCE!E16)),"",REFERENCE!E16)</f>
      </c>
    </row>
    <row r="17" spans="2:12" ht="30" customHeight="1">
      <c r="B17" s="33">
        <v>9</v>
      </c>
      <c r="C17" s="56" t="str">
        <f>IF(ISBLANK(REFERENCE!B17),"",VLOOKUP(B17,list,2))</f>
        <v>individual medical reactions caused by the condition</v>
      </c>
      <c r="D17" s="59" t="str">
        <f>IF(ISBLANK(REFERENCE!C17),"",VLOOKUP(B17,list,3))</f>
        <v>Apart from the pain, what other</v>
      </c>
      <c r="E17" s="2"/>
      <c r="F17" s="34" t="str">
        <f>IF(ISBLANK(REFERENCE!F17),"",VLOOKUP(B17,list,6))</f>
        <v>do you have?</v>
      </c>
      <c r="G17" s="31">
        <f>IF(ISBLANK(answersw),"",IF(ISBLANK(REFERENCE!#REF!),"",VLOOKUP(#REF!,list,6)))</f>
      </c>
      <c r="H17" s="33">
        <f>IF(ISBLANK(E17),"",IF(OR(EXACT(E17,REFERENCE!E17),EXACT(E17,REFERENCE!D17)),"YES","NO"))</f>
      </c>
      <c r="I17" s="29">
        <f t="shared" si="1"/>
      </c>
      <c r="J17" s="40"/>
      <c r="K17" s="62">
        <f>IF(ISBLANK(J17),"",VLOOKUP(B17,list,4))</f>
      </c>
      <c r="L17" s="63">
        <f>IF(OR(ISBLANK(J17),ISBLANK(REFERENCE!E17)),"",REFERENCE!E17)</f>
      </c>
    </row>
    <row r="18" spans="2:12" ht="30" customHeight="1">
      <c r="B18" s="33">
        <v>10</v>
      </c>
      <c r="C18" s="56" t="str">
        <f>IF(ISBLANK(REFERENCE!B18),"",VLOOKUP(B18,list,2))</f>
        <v>medical term for "feeling sick"</v>
      </c>
      <c r="D18" s="59" t="str">
        <f>IF(ISBLANK(REFERENCE!C18),"",VLOOKUP(B18,list,3))</f>
        <v>Do you feel at all </v>
      </c>
      <c r="E18" s="2"/>
      <c r="F18" s="34" t="str">
        <f>IF(ISBLANK(REFERENCE!F18),"",VLOOKUP(B18,list,6))</f>
        <v>; in other words sick?</v>
      </c>
      <c r="G18" s="31">
        <f>IF(ISBLANK(answersw),"",IF(ISBLANK(REFERENCE!#REF!),"",VLOOKUP(#REF!,list,6)))</f>
      </c>
      <c r="H18" s="33">
        <f>IF(ISBLANK(E18),"",IF(OR(EXACT(E18,REFERENCE!E18),EXACT(E18,REFERENCE!D18)),"YES","NO"))</f>
      </c>
      <c r="I18" s="29">
        <f t="shared" si="1"/>
      </c>
      <c r="J18" s="40"/>
      <c r="K18" s="62">
        <f aca="true" t="shared" si="2" ref="K18:K33">IF(ISBLANK(J18),"",VLOOKUP(B18,list,4))</f>
      </c>
      <c r="L18" s="63">
        <f>IF(OR(ISBLANK(J18),ISBLANK(REFERENCE!E18)),"",REFERENCE!E18)</f>
      </c>
    </row>
    <row r="19" spans="2:12" ht="30" customHeight="1">
      <c r="B19" s="33">
        <v>11</v>
      </c>
      <c r="C19" s="56">
        <f>IF(ISBLANK(REFERENCE!B19),"",VLOOKUP(B19,list,2))</f>
      </c>
      <c r="D19" s="59" t="str">
        <f>IF(ISBLANK(REFERENCE!C19),"",VLOOKUP(B19,list,3))</f>
        <v>Have you ever had any tropical</v>
      </c>
      <c r="E19" s="2"/>
      <c r="F19" s="34" t="str">
        <f>IF(ISBLANK(REFERENCE!F19),"",VLOOKUP(B19,list,6))</f>
        <v>such as malaria or yellow fever?</v>
      </c>
      <c r="G19" s="31">
        <f>IF(ISBLANK(answersw),"",IF(ISBLANK(REFERENCE!#REF!),"",VLOOKUP(#REF!,list,6)))</f>
      </c>
      <c r="H19" s="33">
        <f>IF(ISBLANK(E19),"",IF(OR(EXACT(E19,REFERENCE!E19),EXACT(E19,REFERENCE!D19)),"YES","NO"))</f>
      </c>
      <c r="I19" s="29">
        <f t="shared" si="1"/>
      </c>
      <c r="J19" s="40"/>
      <c r="K19" s="62">
        <f t="shared" si="2"/>
      </c>
      <c r="L19" s="63">
        <f>IF(OR(ISBLANK(J19),ISBLANK(REFERENCE!E19)),"",REFERENCE!E19)</f>
      </c>
    </row>
    <row r="20" spans="2:12" ht="30" customHeight="1">
      <c r="B20" s="33">
        <v>12</v>
      </c>
      <c r="C20" s="56">
        <f>IF(ISBLANK(REFERENCE!B20),"",VLOOKUP(B20,list,2))</f>
      </c>
      <c r="D20" s="59" t="str">
        <f>IF(ISBLANK(REFERENCE!C20),"",VLOOKUP(B20,list,3))</f>
        <v>Do you suffer from any other medical</v>
      </c>
      <c r="E20" s="2"/>
      <c r="F20" s="34" t="str">
        <f>IF(ISBLANK(REFERENCE!F20),"",VLOOKUP(B20,list,6))</f>
        <v>?</v>
      </c>
      <c r="G20" s="31">
        <f>IF(ISBLANK(answersw),"",IF(ISBLANK(REFERENCE!#REF!),"",VLOOKUP(#REF!,list,6)))</f>
      </c>
      <c r="H20" s="33">
        <f>IF(ISBLANK(E20),"",IF(OR(EXACT(E20,REFERENCE!E20),EXACT(E20,REFERENCE!D20)),"YES","NO"))</f>
      </c>
      <c r="I20" s="29">
        <f t="shared" si="1"/>
      </c>
      <c r="J20" s="40"/>
      <c r="K20" s="62">
        <f t="shared" si="2"/>
      </c>
      <c r="L20" s="63">
        <f>IF(OR(ISBLANK(J20),ISBLANK(REFERENCE!E20)),"",REFERENCE!E20)</f>
      </c>
    </row>
    <row r="21" spans="2:12" ht="30" customHeight="1">
      <c r="B21" s="33">
        <v>13</v>
      </c>
      <c r="C21" s="56">
        <f>IF(ISBLANK(REFERENCE!B21),"",VLOOKUP(B21,list,2))</f>
      </c>
      <c r="D21" s="59" t="str">
        <f>IF(ISBLANK(REFERENCE!C21),"",VLOOKUP(B21,list,3))</f>
        <v>I think we will have to </v>
      </c>
      <c r="E21" s="2"/>
      <c r="F21" s="34" t="str">
        <f>IF(ISBLANK(REFERENCE!F21),"",VLOOKUP(B21,list,6))</f>
        <v>some tests.</v>
      </c>
      <c r="G21" s="31">
        <f>IF(ISBLANK(answersw),"",IF(ISBLANK(REFERENCE!#REF!),"",VLOOKUP(#REF!,list,6)))</f>
      </c>
      <c r="H21" s="33">
        <f>IF(ISBLANK(E21),"",IF(OR(EXACT(E21,REFERENCE!E21),EXACT(E21,REFERENCE!D21)),"YES","NO"))</f>
      </c>
      <c r="I21" s="29">
        <f t="shared" si="1"/>
      </c>
      <c r="J21" s="40"/>
      <c r="K21" s="62">
        <f t="shared" si="2"/>
      </c>
      <c r="L21" s="63">
        <f>IF(OR(ISBLANK(J21),ISBLANK(REFERENCE!E21)),"",REFERENCE!E21)</f>
      </c>
    </row>
    <row r="22" spans="2:12" ht="30" customHeight="1">
      <c r="B22" s="33">
        <v>14</v>
      </c>
      <c r="C22" s="56" t="str">
        <f>IF(ISBLANK(REFERENCE!B22),"",VLOOKUP(B22,list,2))</f>
        <v>what GPs are constantly doing when they can't fix the problem themselves</v>
      </c>
      <c r="D22" s="59" t="str">
        <f>IF(ISBLANK(REFERENCE!C22),"",VLOOKUP(B22,list,3))</f>
        <v>I am going to </v>
      </c>
      <c r="E22" s="2"/>
      <c r="F22" s="34" t="str">
        <f>IF(ISBLANK(REFERENCE!F22),"",VLOOKUP(B22,list,6))</f>
        <v>you to a specialist.</v>
      </c>
      <c r="G22" s="31">
        <f>IF(ISBLANK(answersw),"",IF(ISBLANK(REFERENCE!#REF!),"",VLOOKUP(#REF!,list,6)))</f>
      </c>
      <c r="H22" s="33">
        <f>IF(ISBLANK(E22),"",IF(OR(EXACT(E22,REFERENCE!E22),EXACT(E22,REFERENCE!D22)),"YES","NO"))</f>
      </c>
      <c r="I22" s="29">
        <f t="shared" si="1"/>
      </c>
      <c r="J22" s="40"/>
      <c r="K22" s="62">
        <f t="shared" si="2"/>
      </c>
      <c r="L22" s="63">
        <f>IF(OR(ISBLANK(J22),ISBLANK(REFERENCE!E22)),"",REFERENCE!E22)</f>
      </c>
    </row>
    <row r="23" spans="2:12" ht="30" customHeight="1">
      <c r="B23" s="33">
        <v>15</v>
      </c>
      <c r="C23" s="56">
        <f>IF(ISBLANK(REFERENCE!B23),"",VLOOKUP(B23,list,2))</f>
      </c>
      <c r="D23" s="59" t="str">
        <f>IF(ISBLANK(REFERENCE!C23),"",VLOOKUP(B23,list,3))</f>
        <v>It's possible that you have a</v>
      </c>
      <c r="E23" s="2"/>
      <c r="F23" s="34" t="str">
        <f>IF(ISBLANK(REFERENCE!F23),"",VLOOKUP(B23,list,6))</f>
        <v>rib.</v>
      </c>
      <c r="G23" s="31">
        <f>IF(ISBLANK(answersw),"",IF(ISBLANK(REFERENCE!#REF!),"",VLOOKUP(#REF!,list,6)))</f>
      </c>
      <c r="H23" s="33">
        <f>IF(ISBLANK(E23),"",IF(OR(EXACT(E23,REFERENCE!E23),EXACT(E23,REFERENCE!D23)),"YES","NO"))</f>
      </c>
      <c r="I23" s="29">
        <f t="shared" si="1"/>
      </c>
      <c r="J23" s="40"/>
      <c r="K23" s="62">
        <f t="shared" si="2"/>
      </c>
      <c r="L23" s="63">
        <f>IF(OR(ISBLANK(J23),ISBLANK(REFERENCE!E23)),"",REFERENCE!E23)</f>
      </c>
    </row>
    <row r="24" spans="2:12" ht="30" customHeight="1">
      <c r="B24" s="33">
        <v>16</v>
      </c>
      <c r="C24" s="56" t="str">
        <f>IF(ISBLANK(REFERENCE!B24),"",VLOOKUP(B24,list,2))</f>
        <v>referring to inside the body</v>
      </c>
      <c r="D24" s="59" t="str">
        <f>IF(ISBLANK(REFERENCE!C24),"",VLOOKUP(B24,list,3))</f>
        <v>We need to determine whether you have any</v>
      </c>
      <c r="E24" s="2"/>
      <c r="F24" s="34" t="str">
        <f>IF(ISBLANK(REFERENCE!F24),"",VLOOKUP(B24,list,6))</f>
        <v>bleeding.</v>
      </c>
      <c r="G24" s="31">
        <f>IF(ISBLANK(answersw),"",IF(ISBLANK(REFERENCE!#REF!),"",VLOOKUP(#REF!,list,6)))</f>
      </c>
      <c r="H24" s="33">
        <f>IF(ISBLANK(E24),"",IF(OR(EXACT(E24,REFERENCE!E24),EXACT(E24,REFERENCE!D24)),"YES","NO"))</f>
      </c>
      <c r="I24" s="29">
        <f t="shared" si="1"/>
      </c>
      <c r="J24" s="40"/>
      <c r="K24" s="62">
        <f t="shared" si="2"/>
      </c>
      <c r="L24" s="63">
        <f>IF(OR(ISBLANK(J24),ISBLANK(REFERENCE!E24)),"",REFERENCE!E24)</f>
      </c>
    </row>
    <row r="25" spans="2:12" ht="30" customHeight="1">
      <c r="B25" s="33">
        <v>17</v>
      </c>
      <c r="C25" s="56">
        <f>IF(ISBLANK(REFERENCE!B26),"",VLOOKUP(B25,list,2))</f>
      </c>
      <c r="D25" s="59" t="str">
        <f>IF(ISBLANK(REFERENCE!C26),"",VLOOKUP(B25,list,3))</f>
        <v>You may have some</v>
      </c>
      <c r="E25" s="2"/>
      <c r="F25" s="34" t="str">
        <f>IF(ISBLANK(REFERENCE!F25),"",VLOOKUP(B25,list,6))</f>
        <v>, or bleeding in layman's terms.</v>
      </c>
      <c r="G25" s="31">
        <f>IF(ISBLANK(answersw),"",IF(ISBLANK(REFERENCE!#REF!),"",VLOOKUP(#REF!,list,6)))</f>
      </c>
      <c r="H25" s="33">
        <f>IF(ISBLANK(E25),"",IF(OR(EXACT(E25,REFERENCE!E26),EXACT(E25,REFERENCE!D26)),"YES","NO"))</f>
      </c>
      <c r="I25" s="29">
        <f t="shared" si="1"/>
      </c>
      <c r="J25" s="40"/>
      <c r="K25" s="62">
        <f t="shared" si="2"/>
      </c>
      <c r="L25" s="63">
        <f>IF(OR(ISBLANK(J25),ISBLANK(REFERENCE!E26)),"",REFERENCE!E26)</f>
      </c>
    </row>
    <row r="26" spans="2:12" ht="30" customHeight="1">
      <c r="B26" s="33">
        <v>18</v>
      </c>
      <c r="C26" s="56">
        <f>IF(ISBLANK(REFERENCE!B27),"",VLOOKUP(B26,list,2))</f>
      </c>
      <c r="D26" s="59" t="str">
        <f>IF(ISBLANK(REFERENCE!C27),"",VLOOKUP(B26,list,3))</f>
        <v>Is there a</v>
      </c>
      <c r="E26" s="2"/>
      <c r="F26" s="34" t="str">
        <f>IF(ISBLANK(REFERENCE!F26),"",VLOOKUP(B26,list,6))</f>
        <v>of this complaint in your family?</v>
      </c>
      <c r="G26" s="31">
        <f>IF(ISBLANK(answersw),"",IF(ISBLANK(REFERENCE!#REF!),"",VLOOKUP(#REF!,list,6)))</f>
      </c>
      <c r="H26" s="33">
        <f>IF(ISBLANK(E26),"",IF(OR(EXACT(E26,REFERENCE!E27),EXACT(E26,REFERENCE!D27)),"YES","NO"))</f>
      </c>
      <c r="I26" s="29">
        <f t="shared" si="1"/>
      </c>
      <c r="J26" s="40"/>
      <c r="K26" s="62">
        <f t="shared" si="2"/>
      </c>
      <c r="L26" s="63">
        <f>IF(OR(ISBLANK(J26),ISBLANK(REFERENCE!E27)),"",REFERENCE!E27)</f>
      </c>
    </row>
    <row r="27" spans="2:12" ht="30" customHeight="1">
      <c r="B27" s="33">
        <v>19</v>
      </c>
      <c r="C27" s="56">
        <f>IF(ISBLANK(REFERENCE!B28),"",VLOOKUP(B27,list,2))</f>
      </c>
      <c r="D27" s="59" t="str">
        <f>IF(ISBLANK(REFERENCE!C28),"",VLOOKUP(B27,list,3))</f>
        <v>Do you </v>
      </c>
      <c r="E27" s="2"/>
      <c r="F27" s="34" t="str">
        <f>IF(ISBLANK(REFERENCE!F27),"",VLOOKUP(B27,list,6))</f>
        <v>from any allergies?</v>
      </c>
      <c r="G27" s="31">
        <f>IF(ISBLANK(answersw),"",IF(ISBLANK(REFERENCE!#REF!),"",VLOOKUP(#REF!,list,6)))</f>
      </c>
      <c r="H27" s="33">
        <f>IF(ISBLANK(E27),"",IF(OR(EXACT(E27,REFERENCE!E28),EXACT(E27,REFERENCE!D28)),"YES","NO"))</f>
      </c>
      <c r="I27" s="29">
        <f t="shared" si="1"/>
      </c>
      <c r="J27" s="40"/>
      <c r="K27" s="62">
        <f t="shared" si="2"/>
      </c>
      <c r="L27" s="63">
        <f>IF(OR(ISBLANK(J27),ISBLANK(REFERENCE!E28)),"",REFERENCE!E28)</f>
      </c>
    </row>
    <row r="28" spans="2:12" ht="30" customHeight="1">
      <c r="B28" s="33">
        <v>20</v>
      </c>
      <c r="C28" s="56">
        <f>IF(ISBLANK(REFERENCE!B29),"",VLOOKUP(B28,list,2))</f>
      </c>
      <c r="D28" s="59" t="str">
        <f>IF(ISBLANK(REFERENCE!C29),"",VLOOKUP(B28,list,3))</f>
        <v>Are you </v>
      </c>
      <c r="E28" s="2"/>
      <c r="F28" s="34" t="str">
        <f>IF(ISBLANK(REFERENCE!F28),"",VLOOKUP(B28,list,6))</f>
        <v>any medication at the moment?</v>
      </c>
      <c r="G28" s="31">
        <f>IF(ISBLANK(answersw),"",IF(ISBLANK(REFERENCE!#REF!),"",VLOOKUP(#REF!,list,6)))</f>
      </c>
      <c r="H28" s="33">
        <f>IF(ISBLANK(E28),"",IF(OR(EXACT(E28,REFERENCE!E29),EXACT(E28,REFERENCE!D29)),"YES","NO"))</f>
      </c>
      <c r="I28" s="29">
        <f t="shared" si="1"/>
      </c>
      <c r="J28" s="40"/>
      <c r="K28" s="62">
        <f t="shared" si="2"/>
      </c>
      <c r="L28" s="63">
        <f>IF(OR(ISBLANK(J28),ISBLANK(REFERENCE!E29)),"",REFERENCE!E29)</f>
      </c>
    </row>
    <row r="29" spans="2:12" ht="30" customHeight="1">
      <c r="B29" s="33">
        <v>21</v>
      </c>
      <c r="C29" s="56">
        <f>IF(ISBLANK(REFERENCE!B30),"",VLOOKUP(B29,list,2))</f>
        <v>0</v>
      </c>
      <c r="D29" s="59" t="str">
        <f>IF(ISBLANK(REFERENCE!C30),"",VLOOKUP(B29,list,3))</f>
        <v>I'm going to prescribe you a</v>
      </c>
      <c r="E29" s="2"/>
      <c r="F29" s="34" t="str">
        <f>IF(ISBLANK(REFERENCE!F29),"",VLOOKUP(B29,list,6))</f>
        <v>of antibiotics.</v>
      </c>
      <c r="G29" s="31">
        <f>IF(ISBLANK(answersw),"",IF(ISBLANK(REFERENCE!#REF!),"",VLOOKUP(#REF!,list,6)))</f>
      </c>
      <c r="H29" s="33">
        <f>IF(ISBLANK(E29),"",IF(OR(EXACT(E29,REFERENCE!E30),EXACT(E29,REFERENCE!D30)),"YES","NO"))</f>
      </c>
      <c r="I29" s="29">
        <f t="shared" si="1"/>
      </c>
      <c r="J29" s="40"/>
      <c r="K29" s="62">
        <f t="shared" si="2"/>
      </c>
      <c r="L29" s="63">
        <f>IF(OR(ISBLANK(J29),ISBLANK(REFERENCE!E30)),"",REFERENCE!E30)</f>
      </c>
    </row>
    <row r="30" spans="2:12" ht="30" customHeight="1">
      <c r="B30" s="33">
        <v>22</v>
      </c>
      <c r="C30" s="56">
        <f>IF(ISBLANK(REFERENCE!B31),"",VLOOKUP(B30,list,2))</f>
      </c>
      <c r="D30" s="59" t="str">
        <f>IF(ISBLANK(REFERENCE!C31),"",VLOOKUP(B30,list,3))</f>
        <v>There are several possible</v>
      </c>
      <c r="E30" s="2"/>
      <c r="F30" s="34" t="str">
        <f>IF(ISBLANK(REFERENCE!F30),"",VLOOKUP(B30,list,6))</f>
        <v>that we could try.</v>
      </c>
      <c r="G30" s="31">
        <f>IF(ISBLANK(answersw),"",IF(ISBLANK(REFERENCE!#REF!),"",VLOOKUP(#REF!,list,6)))</f>
      </c>
      <c r="H30" s="33">
        <f>IF(ISBLANK(E30),"",IF(OR(EXACT(E30,REFERENCE!E31),EXACT(E30,REFERENCE!D31)),"YES","NO"))</f>
      </c>
      <c r="I30" s="29">
        <f t="shared" si="1"/>
      </c>
      <c r="J30" s="40"/>
      <c r="K30" s="62">
        <f t="shared" si="2"/>
      </c>
      <c r="L30" s="63">
        <f>IF(OR(ISBLANK(J30),ISBLANK(REFERENCE!E31)),"",REFERENCE!E31)</f>
      </c>
    </row>
    <row r="31" spans="2:12" ht="30" customHeight="1">
      <c r="B31" s="33">
        <v>23</v>
      </c>
      <c r="C31" s="56">
        <f>IF(ISBLANK(REFERENCE!B32),"",VLOOKUP(B31,list,2))</f>
        <v>0</v>
      </c>
      <c r="D31" s="59" t="str">
        <f>IF(ISBLANK(REFERENCE!C32),"",VLOOKUP(B31,list,3))</f>
        <v>Our resident</v>
      </c>
      <c r="E31" s="2"/>
      <c r="F31" s="34" t="str">
        <f>IF(ISBLANK(REFERENCE!F31),"",VLOOKUP(B31,list,6))</f>
        <v>will take some X-rays.</v>
      </c>
      <c r="G31" s="31">
        <f>IF(ISBLANK(answersw),"",IF(ISBLANK(REFERENCE!#REF!),"",VLOOKUP(#REF!,list,6)))</f>
      </c>
      <c r="H31" s="33">
        <f>IF(ISBLANK(E31),"",IF(OR(EXACT(E31,REFERENCE!E32),EXACT(E31,REFERENCE!D32)),"YES","NO"))</f>
      </c>
      <c r="I31" s="29">
        <f t="shared" si="1"/>
      </c>
      <c r="J31" s="40"/>
      <c r="K31" s="62">
        <f t="shared" si="2"/>
      </c>
      <c r="L31" s="63">
        <f>IF(OR(ISBLANK(J31),ISBLANK(REFERENCE!E32)),"",REFERENCE!E32)</f>
      </c>
    </row>
    <row r="32" spans="2:12" ht="30" customHeight="1">
      <c r="B32" s="33">
        <v>24</v>
      </c>
      <c r="C32" s="56" t="str">
        <f>IF(ISBLANK(REFERENCE!B25),"",VLOOKUP(B32,list,2))</f>
        <v>NOT DISEASES!!!!!</v>
      </c>
      <c r="D32" s="59" t="str">
        <f>IF(ISBLANK(REFERENCE!C25),"",VLOOKUP(B32,list,3))</f>
        <v>Which childhood</v>
      </c>
      <c r="E32" s="2"/>
      <c r="F32" s="34" t="str">
        <f>IF(ISBLANK(REFERENCE!F32),"",VLOOKUP(B32,list,6))</f>
        <v>have you had? Chicken-pox? Measles? Diptheria?</v>
      </c>
      <c r="G32" s="31">
        <f>IF(ISBLANK(answersw),"",IF(ISBLANK(REFERENCE!#REF!),"",VLOOKUP(#REF!,list,6)))</f>
      </c>
      <c r="H32" s="33">
        <f>IF(ISBLANK(E32),"",IF(OR(EXACT(E32,REFERENCE!E25),EXACT(E32,REFERENCE!D25)),"YES","NO"))</f>
      </c>
      <c r="I32" s="29">
        <f t="shared" si="1"/>
      </c>
      <c r="J32" s="40"/>
      <c r="K32" s="62">
        <f t="shared" si="2"/>
      </c>
      <c r="L32" s="63">
        <f>IF(OR(ISBLANK(J32),ISBLANK(REFERENCE!E25)),"",REFERENCE!E25)</f>
      </c>
    </row>
    <row r="33" spans="2:12" ht="30" customHeight="1" thickBot="1">
      <c r="B33" s="36">
        <v>25</v>
      </c>
      <c r="C33" s="70">
        <f>IF(ISBLANK(REFERENCE!B34),"",VLOOKUP(B33,list,2))</f>
      </c>
      <c r="D33" s="71" t="str">
        <f>IF(ISBLANK(REFERENCE!C11),"",VLOOKUP(B33,list,3))</f>
        <v>Have you ever had a major</v>
      </c>
      <c r="E33" s="3"/>
      <c r="F33" s="43" t="str">
        <f>IF(ISBLANK(REFERENCE!F33),"",VLOOKUP(B33,list,6))</f>
        <v>?</v>
      </c>
      <c r="G33" s="31">
        <f>IF(ISBLANK(answersw),"",IF(ISBLANK(REFERENCE!#REF!),"",VLOOKUP(#REF!,list,6)))</f>
      </c>
      <c r="H33" s="36">
        <f>IF(ISBLANK(E33),"",IF(OR(EXACT(E33,REFERENCE!E34),EXACT(E33,REFERENCE!D34)),"YES","NO"))</f>
      </c>
      <c r="I33" s="29">
        <f t="shared" si="1"/>
      </c>
      <c r="J33" s="72"/>
      <c r="K33" s="64">
        <f t="shared" si="2"/>
      </c>
      <c r="L33" s="65">
        <f>IF(OR(ISBLANK(J33),ISBLANK(REFERENCE!E34)),"",REFERENCE!E34)</f>
      </c>
    </row>
    <row r="34" ht="30" customHeight="1" thickTop="1">
      <c r="L34" s="38">
        <f>IF(OR(ISBLANK(J34),ISBLANK(REFERENCE!#REF!)),"",REFERENCE!#REF!)</f>
      </c>
    </row>
    <row r="35" ht="30" customHeight="1">
      <c r="L35" s="38">
        <f>IF(OR(ISBLANK(J35),ISBLANK(REFERENCE!#REF!)),"",REFERENCE!#REF!)</f>
      </c>
    </row>
    <row r="36" ht="30" customHeight="1">
      <c r="L36" s="38">
        <f>IF(OR(ISBLANK(J36),ISBLANK(REFERENCE!#REF!)),"",REFERENCE!#REF!)</f>
      </c>
    </row>
    <row r="37" ht="30" customHeight="1">
      <c r="L37" s="38">
        <f>IF(OR(ISBLANK(J37),ISBLANK(REFERENCE!#REF!)),"",REFERENCE!#REF!)</f>
      </c>
    </row>
    <row r="38" ht="30" customHeight="1">
      <c r="L38" s="38">
        <f>IF(OR(ISBLANK(J38),ISBLANK(REFERENCE!#REF!)),"",REFERENCE!#REF!)</f>
      </c>
    </row>
    <row r="39" ht="30" customHeight="1">
      <c r="L39" s="38">
        <f>IF(OR(ISBLANK(J39),ISBLANK(REFERENCE!#REF!)),"",REFERENCE!#REF!)</f>
      </c>
    </row>
    <row r="40" ht="30" customHeight="1">
      <c r="L40" s="38">
        <f>IF(OR(ISBLANK(J40),ISBLANK(REFERENCE!#REF!)),"",REFERENCE!#REF!)</f>
      </c>
    </row>
    <row r="41" ht="30" customHeight="1">
      <c r="L41" s="38">
        <f>IF(OR(ISBLANK(J41),ISBLANK(REFERENCE!#REF!)),"",REFERENCE!#REF!)</f>
      </c>
    </row>
    <row r="42" ht="30" customHeight="1">
      <c r="L42" s="38">
        <f>IF(OR(ISBLANK(J42),ISBLANK(REFERENCE!#REF!)),"",REFERENCE!#REF!)</f>
      </c>
    </row>
    <row r="43" ht="30" customHeight="1">
      <c r="L43" s="38">
        <f>IF(OR(ISBLANK(J43),ISBLANK(REFERENCE!#REF!)),"",REFERENCE!#REF!)</f>
      </c>
    </row>
    <row r="44" ht="15.75">
      <c r="L44" s="38">
        <f>IF(OR(ISBLANK(J44),ISBLANK(REFERENCE!#REF!)),"",REFERENCE!#REF!)</f>
      </c>
    </row>
    <row r="45" ht="15.75">
      <c r="L45" s="38">
        <f>IF(OR(ISBLANK(J45),ISBLANK(REFERENCE!#REF!)),"",REFERENCE!#REF!)</f>
      </c>
    </row>
    <row r="46" ht="15.75">
      <c r="L46" s="38">
        <f>IF(OR(ISBLANK(J46),ISBLANK(REFERENCE!#REF!)),"",REFERENCE!#REF!)</f>
      </c>
    </row>
    <row r="47" ht="15.75">
      <c r="L47" s="38">
        <f>IF(OR(ISBLANK(J47),ISBLANK(REFERENCE!#REF!)),"",REFERENCE!#REF!)</f>
      </c>
    </row>
    <row r="48" ht="15.75">
      <c r="L48" s="38">
        <f>IF(OR(ISBLANK(J48),ISBLANK(REFERENCE!#REF!)),"",REFERENCE!#REF!)</f>
      </c>
    </row>
    <row r="49" ht="15.75">
      <c r="L49" s="38">
        <f>IF(OR(ISBLANK(J49),ISBLANK(REFERENCE!#REF!)),"",REFERENCE!#REF!)</f>
      </c>
    </row>
    <row r="50" ht="15.75">
      <c r="L50" s="38">
        <f>IF(OR(ISBLANK(J50),ISBLANK(REFERENCE!#REF!)),"",REFERENCE!#REF!)</f>
      </c>
    </row>
    <row r="51" ht="15.75">
      <c r="L51" s="38">
        <f>IF(OR(ISBLANK(J51),ISBLANK(REFERENCE!#REF!)),"",REFERENCE!#REF!)</f>
      </c>
    </row>
    <row r="52" ht="15.75">
      <c r="L52" s="38">
        <f>IF(OR(ISBLANK(J52),ISBLANK(REFERENCE!#REF!)),"",REFERENCE!#REF!)</f>
      </c>
    </row>
    <row r="53" ht="15.75">
      <c r="L53" s="38">
        <f>IF(OR(ISBLANK(J53),ISBLANK(REFERENCE!#REF!)),"",REFERENCE!#REF!)</f>
      </c>
    </row>
    <row r="54" ht="15.75">
      <c r="L54" s="38">
        <f>IF(OR(ISBLANK(J54),ISBLANK(REFERENCE!#REF!)),"",REFERENCE!#REF!)</f>
      </c>
    </row>
    <row r="55" ht="15.75">
      <c r="L55" s="38">
        <f>IF(OR(ISBLANK(J55),ISBLANK(REFERENCE!#REF!)),"",REFERENCE!#REF!)</f>
      </c>
    </row>
    <row r="56" ht="15.75">
      <c r="L56" s="38">
        <f>IF(OR(ISBLANK(J56),ISBLANK(REFERENCE!#REF!)),"",REFERENCE!#REF!)</f>
      </c>
    </row>
    <row r="57" ht="15.75">
      <c r="L57" s="38">
        <f>IF(OR(ISBLANK(J57),ISBLANK(REFERENCE!#REF!)),"",REFERENCE!#REF!)</f>
      </c>
    </row>
    <row r="58" ht="15.75">
      <c r="L58" s="38">
        <f>IF(OR(ISBLANK(J58),ISBLANK(REFERENCE!#REF!)),"",REFERENCE!#REF!)</f>
      </c>
    </row>
    <row r="59" ht="15.75">
      <c r="L59" s="38">
        <f>IF(OR(ISBLANK(J59),ISBLANK(REFERENCE!#REF!)),"",REFERENCE!#REF!)</f>
      </c>
    </row>
    <row r="60" ht="15.75">
      <c r="L60" s="38">
        <f>IF(OR(ISBLANK(J60),ISBLANK(REFERENCE!#REF!)),"",REFERENCE!#REF!)</f>
      </c>
    </row>
    <row r="61" ht="15.75">
      <c r="L61" s="38">
        <f>IF(OR(ISBLANK(J61),ISBLANK(REFERENCE!#REF!)),"",REFERENCE!#REF!)</f>
      </c>
    </row>
    <row r="62" ht="15.75">
      <c r="L62" s="38">
        <f>IF(OR(ISBLANK(J62),ISBLANK(REFERENCE!#REF!)),"",REFERENCE!#REF!)</f>
      </c>
    </row>
    <row r="63" ht="15.75">
      <c r="L63" s="38">
        <f>IF(OR(ISBLANK(J63),ISBLANK(REFERENCE!#REF!)),"",REFERENCE!#REF!)</f>
      </c>
    </row>
    <row r="64" ht="15.75">
      <c r="L64" s="38">
        <f>IF(OR(ISBLANK(J64),ISBLANK(REFERENCE!#REF!)),"",REFERENCE!#REF!)</f>
      </c>
    </row>
    <row r="65" ht="15.75">
      <c r="L65" s="38">
        <f>IF(OR(ISBLANK(J65),ISBLANK(REFERENCE!#REF!)),"",REFERENCE!#REF!)</f>
      </c>
    </row>
    <row r="66" ht="15.75">
      <c r="L66" s="38">
        <f>IF(OR(ISBLANK(J66),ISBLANK(REFERENCE!#REF!)),"",REFERENCE!#REF!)</f>
      </c>
    </row>
    <row r="67" ht="15.75">
      <c r="L67" s="38">
        <f>IF(OR(ISBLANK(J67),ISBLANK(REFERENCE!#REF!)),"",REFERENCE!#REF!)</f>
      </c>
    </row>
    <row r="68" ht="15.75">
      <c r="L68" s="38">
        <f>IF(OR(ISBLANK(J68),ISBLANK(REFERENCE!#REF!)),"",REFERENCE!#REF!)</f>
      </c>
    </row>
    <row r="69" ht="15.75">
      <c r="L69" s="38">
        <f>IF(OR(ISBLANK(J69),ISBLANK(REFERENCE!#REF!)),"",REFERENCE!#REF!)</f>
      </c>
    </row>
    <row r="70" ht="15.75">
      <c r="L70" s="38">
        <f>IF(OR(ISBLANK(J70),ISBLANK(REFERENCE!#REF!)),"",REFERENCE!#REF!)</f>
      </c>
    </row>
    <row r="71" ht="15.75">
      <c r="L71" s="38">
        <f>IF(OR(ISBLANK(J71),ISBLANK(REFERENCE!#REF!)),"",REFERENCE!#REF!)</f>
      </c>
    </row>
    <row r="72" ht="15.75">
      <c r="L72" s="38">
        <f>IF(OR(ISBLANK(J72),ISBLANK(REFERENCE!#REF!)),"",REFERENCE!#REF!)</f>
      </c>
    </row>
    <row r="73" ht="15.75">
      <c r="L73" s="38">
        <f>IF(OR(ISBLANK(J73),ISBLANK(REFERENCE!#REF!)),"",REFERENCE!#REF!)</f>
      </c>
    </row>
    <row r="74" ht="15.75">
      <c r="L74" s="38">
        <f>IF(OR(ISBLANK(J74),ISBLANK(REFERENCE!#REF!)),"",REFERENCE!#REF!)</f>
      </c>
    </row>
    <row r="75" ht="15.75">
      <c r="L75" s="38">
        <f>IF(OR(ISBLANK(J75),ISBLANK(REFERENCE!#REF!)),"",REFERENCE!#REF!)</f>
      </c>
    </row>
    <row r="76" ht="15.75">
      <c r="L76" s="38">
        <f>IF(OR(ISBLANK(J76),ISBLANK(REFERENCE!#REF!)),"",REFERENCE!#REF!)</f>
      </c>
    </row>
    <row r="77" ht="15.75">
      <c r="L77" s="38">
        <f>IF(OR(ISBLANK(J77),ISBLANK(REFERENCE!#REF!)),"",REFERENCE!#REF!)</f>
      </c>
    </row>
    <row r="78" ht="15.75">
      <c r="L78" s="38">
        <f>IF(OR(ISBLANK(J78),ISBLANK(REFERENCE!#REF!)),"",REFERENCE!#REF!)</f>
      </c>
    </row>
    <row r="79" ht="15.75">
      <c r="L79" s="38">
        <f>IF(OR(ISBLANK(J79),ISBLANK(REFERENCE!#REF!)),"",REFERENCE!#REF!)</f>
      </c>
    </row>
    <row r="80" ht="15.75">
      <c r="L80" s="38">
        <f>IF(OR(ISBLANK(J80),ISBLANK(REFERENCE!#REF!)),"",REFERENCE!#REF!)</f>
      </c>
    </row>
    <row r="81" ht="15.75">
      <c r="L81" s="38">
        <f>IF(OR(ISBLANK(J81),ISBLANK(REFERENCE!#REF!)),"",REFERENCE!#REF!)</f>
      </c>
    </row>
    <row r="82" ht="15.75">
      <c r="L82" s="38">
        <f>IF(ISBLANK(J82),"",REFERENCE!#REF!)</f>
      </c>
    </row>
    <row r="83" ht="15.75">
      <c r="L83" s="38">
        <f>IF(ISBLANK(J83),"",REFERENCE!#REF!)</f>
      </c>
    </row>
    <row r="84" ht="15.75">
      <c r="L84" s="38">
        <f>IF(ISBLANK(J84),"",REFERENCE!#REF!)</f>
      </c>
    </row>
    <row r="85" ht="15.75">
      <c r="L85" s="38">
        <f>IF(ISBLANK(J85),"",REFERENCE!#REF!)</f>
      </c>
    </row>
    <row r="86" ht="15.75">
      <c r="L86" s="38">
        <f>IF(ISBLANK(J86),"",REFERENCE!#REF!)</f>
      </c>
    </row>
    <row r="87" ht="15.75">
      <c r="L87" s="38">
        <f>IF(ISBLANK(J87),"",REFERENCE!#REF!)</f>
      </c>
    </row>
    <row r="88" ht="15.75">
      <c r="L88" s="38">
        <f>IF(ISBLANK(J88),"",REFERENCE!#REF!)</f>
      </c>
    </row>
    <row r="89" ht="15.75">
      <c r="L89" s="38">
        <f>IF(ISBLANK(J89),"",REFERENCE!#REF!)</f>
      </c>
    </row>
    <row r="90" ht="15.75">
      <c r="L90" s="38">
        <f>IF(ISBLANK(J90),"",REFERENCE!#REF!)</f>
      </c>
    </row>
    <row r="91" ht="15.75">
      <c r="L91" s="38">
        <f>IF(ISBLANK(J91),"",REFERENCE!#REF!)</f>
      </c>
    </row>
    <row r="92" ht="15.75">
      <c r="L92" s="38">
        <f>IF(ISBLANK(J92),"",REFERENCE!#REF!)</f>
      </c>
    </row>
    <row r="93" ht="15.75">
      <c r="L93" s="38">
        <f>IF(ISBLANK(J93),"",REFERENCE!#REF!)</f>
      </c>
    </row>
    <row r="94" ht="15.75">
      <c r="L94" s="38">
        <f>IF(ISBLANK(J94),"",REFERENCE!#REF!)</f>
      </c>
    </row>
    <row r="95" ht="15.75">
      <c r="L95" s="38">
        <f>IF(ISBLANK(J95),"",REFERENCE!#REF!)</f>
      </c>
    </row>
    <row r="96" ht="15.75">
      <c r="L96" s="38">
        <f>IF(ISBLANK(J96),"",REFERENCE!#REF!)</f>
      </c>
    </row>
    <row r="97" ht="15.75">
      <c r="L97" s="38">
        <f>IF(ISBLANK(J97),"",REFERENCE!#REF!)</f>
      </c>
    </row>
    <row r="98" ht="15.75">
      <c r="L98" s="38">
        <f>IF(ISBLANK(J98),"",REFERENCE!#REF!)</f>
      </c>
    </row>
    <row r="99" ht="15.75">
      <c r="L99" s="38">
        <f>IF(ISBLANK(J99),"",REFERENCE!#REF!)</f>
      </c>
    </row>
    <row r="100" ht="15.75">
      <c r="L100" s="38">
        <f>IF(ISBLANK(J100),"",REFERENCE!#REF!)</f>
      </c>
    </row>
    <row r="101" ht="15.75">
      <c r="L101" s="38">
        <f>IF(ISBLANK(J101),"",REFERENCE!#REF!)</f>
      </c>
    </row>
    <row r="102" ht="15.75">
      <c r="L102" s="38">
        <f>IF(ISBLANK(J102),"",REFERENCE!#REF!)</f>
      </c>
    </row>
    <row r="103" ht="15.75">
      <c r="L103" s="38">
        <f>IF(ISBLANK(J103),"",REFERENCE!#REF!)</f>
      </c>
    </row>
    <row r="104" ht="15.75">
      <c r="L104" s="38">
        <f>IF(ISBLANK(J104),"",REFERENCE!#REF!)</f>
      </c>
    </row>
    <row r="105" ht="15.75">
      <c r="L105" s="38">
        <f>IF(ISBLANK(J105),"",REFERENCE!#REF!)</f>
      </c>
    </row>
    <row r="106" ht="15.75">
      <c r="L106" s="38">
        <f>IF(ISBLANK(J106),"",REFERENCE!#REF!)</f>
      </c>
    </row>
    <row r="107" ht="15.75">
      <c r="L107" s="38">
        <f>IF(ISBLANK(J107),"",REFERENCE!#REF!)</f>
      </c>
    </row>
    <row r="108" ht="15.75">
      <c r="L108" s="38">
        <f>IF(ISBLANK(J108),"",REFERENCE!#REF!)</f>
      </c>
    </row>
    <row r="109" ht="15.75">
      <c r="L109" s="38">
        <f>IF(ISBLANK(J109),"",REFERENCE!#REF!)</f>
      </c>
    </row>
    <row r="110" ht="15.75">
      <c r="L110" s="38">
        <f>IF(ISBLANK(J110),"",REFERENCE!#REF!)</f>
      </c>
    </row>
    <row r="111" ht="15.75">
      <c r="L111" s="38">
        <f>IF(ISBLANK(J111),"",REFERENCE!#REF!)</f>
      </c>
    </row>
    <row r="112" ht="15.75">
      <c r="L112" s="38">
        <f>IF(ISBLANK(J112),"",REFERENCE!#REF!)</f>
      </c>
    </row>
    <row r="113" ht="15.75">
      <c r="L113" s="38">
        <f>IF(ISBLANK(J113),"",REFERENCE!#REF!)</f>
      </c>
    </row>
    <row r="114" ht="15.75">
      <c r="L114" s="38">
        <f>IF(ISBLANK(J114),"",REFERENCE!#REF!)</f>
      </c>
    </row>
    <row r="115" ht="15.75">
      <c r="L115" s="38">
        <f>IF(ISBLANK(J115),"",REFERENCE!#REF!)</f>
      </c>
    </row>
    <row r="116" ht="15.75">
      <c r="L116" s="38">
        <f>IF(ISBLANK(J116),"",REFERENCE!#REF!)</f>
      </c>
    </row>
    <row r="117" ht="15.75">
      <c r="L117" s="38">
        <f>IF(ISBLANK(J117),"",REFERENCE!#REF!)</f>
      </c>
    </row>
    <row r="118" ht="15.75">
      <c r="L118" s="38">
        <f>IF(ISBLANK(J118),"",REFERENCE!#REF!)</f>
      </c>
    </row>
    <row r="119" ht="15.75">
      <c r="L119" s="38">
        <f>IF(ISBLANK(J119),"",REFERENCE!#REF!)</f>
      </c>
    </row>
    <row r="120" ht="15.75">
      <c r="L120" s="38">
        <f>IF(ISBLANK(J120),"",REFERENCE!#REF!)</f>
      </c>
    </row>
    <row r="121" ht="15.75">
      <c r="L121" s="38">
        <f>IF(ISBLANK(J121),"",REFERENCE!#REF!)</f>
      </c>
    </row>
    <row r="122" ht="15.75">
      <c r="L122" s="38">
        <f>IF(ISBLANK(J122),"",REFERENCE!#REF!)</f>
      </c>
    </row>
    <row r="123" ht="15.75">
      <c r="L123" s="38">
        <f>IF(ISBLANK(J123),"",REFERENCE!#REF!)</f>
      </c>
    </row>
    <row r="124" ht="15.75">
      <c r="L124" s="38">
        <f>IF(ISBLANK(J124),"",REFERENCE!#REF!)</f>
      </c>
    </row>
    <row r="125" ht="15.75">
      <c r="L125" s="38">
        <f>IF(ISBLANK(J125),"",REFERENCE!#REF!)</f>
      </c>
    </row>
    <row r="126" ht="15.75">
      <c r="L126" s="38">
        <f>IF(ISBLANK(J126),"",REFERENCE!#REF!)</f>
      </c>
    </row>
    <row r="127" ht="15.75">
      <c r="L127" s="38">
        <f>IF(ISBLANK(J127),"",REFERENCE!#REF!)</f>
      </c>
    </row>
    <row r="128" ht="15.75">
      <c r="L128" s="38">
        <f>IF(ISBLANK(J128),"",REFERENCE!#REF!)</f>
      </c>
    </row>
    <row r="129" ht="15.75">
      <c r="L129" s="38">
        <f>IF(ISBLANK(J129),"",REFERENCE!#REF!)</f>
      </c>
    </row>
    <row r="130" ht="15.75">
      <c r="L130" s="38">
        <f>IF(ISBLANK(J130),"",REFERENCE!#REF!)</f>
      </c>
    </row>
    <row r="131" ht="15.75">
      <c r="L131" s="38">
        <f>IF(ISBLANK(J131),"",REFERENCE!#REF!)</f>
      </c>
    </row>
    <row r="132" ht="15.75">
      <c r="L132" s="38">
        <f>IF(ISBLANK(J132),"",REFERENCE!#REF!)</f>
      </c>
    </row>
    <row r="133" ht="15.75">
      <c r="L133" s="38">
        <f>IF(ISBLANK(J133),"",REFERENCE!#REF!)</f>
      </c>
    </row>
    <row r="134" ht="15.75">
      <c r="L134" s="38">
        <f>IF(ISBLANK(J134),"",REFERENCE!#REF!)</f>
      </c>
    </row>
    <row r="135" ht="15.75">
      <c r="L135" s="38">
        <f>IF(ISBLANK(J135),"",REFERENCE!#REF!)</f>
      </c>
    </row>
    <row r="136" ht="15.75">
      <c r="L136" s="38">
        <f>IF(ISBLANK(J136),"",REFERENCE!#REF!)</f>
      </c>
    </row>
    <row r="137" ht="15.75">
      <c r="L137" s="38">
        <f>IF(ISBLANK(J137),"",REFERENCE!#REF!)</f>
      </c>
    </row>
    <row r="138" ht="15.75">
      <c r="L138" s="38">
        <f>IF(ISBLANK(J138),"",REFERENCE!#REF!)</f>
      </c>
    </row>
    <row r="139" ht="15.75">
      <c r="L139" s="38">
        <f>IF(ISBLANK(J139),"",REFERENCE!#REF!)</f>
      </c>
    </row>
    <row r="140" ht="15.75">
      <c r="L140" s="38">
        <f>IF(ISBLANK(J140),"",REFERENCE!#REF!)</f>
      </c>
    </row>
    <row r="141" ht="15.75">
      <c r="L141" s="38">
        <f>IF(ISBLANK(J141),"",REFERENCE!#REF!)</f>
      </c>
    </row>
    <row r="142" ht="15.75">
      <c r="L142" s="38">
        <f>IF(ISBLANK(J142),"",REFERENCE!#REF!)</f>
      </c>
    </row>
    <row r="143" ht="15.75">
      <c r="L143" s="38">
        <f>IF(ISBLANK(J143),"",REFERENCE!#REF!)</f>
      </c>
    </row>
    <row r="144" ht="15.75">
      <c r="L144" s="38">
        <f>IF(ISBLANK(J144),"",REFERENCE!#REF!)</f>
      </c>
    </row>
    <row r="145" ht="15.75">
      <c r="L145" s="38">
        <f>IF(ISBLANK(J145),"",REFERENCE!#REF!)</f>
      </c>
    </row>
    <row r="146" ht="15.75">
      <c r="L146" s="38">
        <f>IF(ISBLANK(J146),"",REFERENCE!#REF!)</f>
      </c>
    </row>
    <row r="147" ht="15.75">
      <c r="L147" s="38">
        <f>IF(ISBLANK(J147),"",REFERENCE!#REF!)</f>
      </c>
    </row>
    <row r="148" ht="15.75">
      <c r="L148" s="38">
        <f>IF(ISBLANK(J148),"",REFERENCE!#REF!)</f>
      </c>
    </row>
    <row r="149" ht="15.75">
      <c r="L149" s="38">
        <f>IF(ISBLANK(J149),"",REFERENCE!#REF!)</f>
      </c>
    </row>
    <row r="150" ht="15.75">
      <c r="L150" s="38">
        <f>IF(ISBLANK(J150),"",REFERENCE!#REF!)</f>
      </c>
    </row>
    <row r="151" ht="15.75">
      <c r="L151" s="38">
        <f>IF(ISBLANK(J151),"",REFERENCE!#REF!)</f>
      </c>
    </row>
    <row r="152" ht="15.75">
      <c r="L152" s="38">
        <f>IF(ISBLANK(J152),"",REFERENCE!#REF!)</f>
      </c>
    </row>
    <row r="153" ht="15.75">
      <c r="L153" s="38">
        <f>IF(ISBLANK(J153),"",REFERENCE!#REF!)</f>
      </c>
    </row>
    <row r="154" ht="15.75">
      <c r="L154" s="38">
        <f>IF(ISBLANK(J154),"",REFERENCE!#REF!)</f>
      </c>
    </row>
    <row r="155" ht="15.75">
      <c r="L155" s="38">
        <f>IF(ISBLANK(J155),"",REFERENCE!#REF!)</f>
      </c>
    </row>
    <row r="156" ht="15.75">
      <c r="L156" s="38">
        <f>IF(ISBLANK(J156),"",REFERENCE!#REF!)</f>
      </c>
    </row>
  </sheetData>
  <sheetProtection password="E6C0" sheet="1" objects="1" scenarios="1" selectLockedCells="1"/>
  <mergeCells count="9">
    <mergeCell ref="B1:D1"/>
    <mergeCell ref="E1:F1"/>
    <mergeCell ref="J6:J8"/>
    <mergeCell ref="H1:K1"/>
    <mergeCell ref="K8:L8"/>
    <mergeCell ref="H2:H3"/>
    <mergeCell ref="F4:G4"/>
    <mergeCell ref="F5:G5"/>
    <mergeCell ref="F6:G6"/>
  </mergeCells>
  <conditionalFormatting sqref="D34:D65536 F8 J4 I8:I33 D2:D6 G8:G33 D8">
    <cfRule type="cellIs" priority="1" dxfId="0" operator="equal" stopIfTrue="1">
      <formula>0</formula>
    </cfRule>
  </conditionalFormatting>
  <conditionalFormatting sqref="C34:C65536 C2:C8 H7:H65536">
    <cfRule type="cellIs" priority="2" dxfId="1" operator="equal" stopIfTrue="1">
      <formula>"YES"</formula>
    </cfRule>
    <cfRule type="cellIs" priority="3" dxfId="2" operator="equal" stopIfTrue="1">
      <formula>"NO"</formula>
    </cfRule>
  </conditionalFormatting>
  <conditionalFormatting sqref="H6">
    <cfRule type="cellIs" priority="4" dxfId="2" operator="lessThan" stopIfTrue="1">
      <formula>50</formula>
    </cfRule>
  </conditionalFormatting>
  <conditionalFormatting sqref="D9:D33">
    <cfRule type="cellIs" priority="5" dxfId="3" operator="equal" stopIfTrue="1">
      <formula>""</formula>
    </cfRule>
  </conditionalFormatting>
  <conditionalFormatting sqref="C9:C33">
    <cfRule type="cellIs" priority="6" dxfId="4" operator="equal" stopIfTrue="1">
      <formula>""</formula>
    </cfRule>
  </conditionalFormatting>
  <conditionalFormatting sqref="F9:F33">
    <cfRule type="cellIs" priority="7" dxfId="5" operator="equal" stopIfTrue="1">
      <formula>""</formula>
    </cfRule>
  </conditionalFormatting>
  <printOptions/>
  <pageMargins left="0.3937007874015748" right="0.1968503937007874" top="0.3937007874015748" bottom="0.3937007874015748" header="0" footer="0"/>
  <pageSetup horizontalDpi="600" verticalDpi="600" orientation="landscape" paperSize="9" scale="58" r:id="rId3"/>
  <drawing r:id="rId1"/>
  <picture r:id="rId2"/>
</worksheet>
</file>

<file path=xl/worksheets/sheet3.xml><?xml version="1.0" encoding="utf-8"?>
<worksheet xmlns="http://schemas.openxmlformats.org/spreadsheetml/2006/main" xmlns:r="http://schemas.openxmlformats.org/officeDocument/2006/relationships">
  <dimension ref="A8:H34"/>
  <sheetViews>
    <sheetView workbookViewId="0" topLeftCell="A1">
      <pane xSplit="1" ySplit="8" topLeftCell="B9" activePane="bottomRight" state="frozen"/>
      <selection pane="topLeft" activeCell="B2" sqref="B2:E2"/>
      <selection pane="topRight" activeCell="B2" sqref="B2:E2"/>
      <selection pane="bottomLeft" activeCell="B2" sqref="B2:E2"/>
      <selection pane="bottomRight" activeCell="E22" sqref="E22"/>
    </sheetView>
  </sheetViews>
  <sheetFormatPr defaultColWidth="11.00390625" defaultRowHeight="14.25"/>
  <cols>
    <col min="1" max="1" width="3.75390625" style="44" customWidth="1"/>
    <col min="2" max="2" width="33.50390625" style="42" customWidth="1"/>
    <col min="3" max="3" width="31.00390625" style="54" customWidth="1"/>
    <col min="4" max="5" width="17.00390625" style="44" customWidth="1"/>
    <col min="6" max="6" width="30.375" style="66" customWidth="1"/>
    <col min="7" max="7" width="16.50390625" style="42" customWidth="1"/>
    <col min="8" max="8" width="37.50390625" style="45" customWidth="1"/>
    <col min="9" max="16384" width="22.25390625" style="46" customWidth="1"/>
  </cols>
  <sheetData>
    <row r="7" ht="13.5" thickBot="1"/>
    <row r="8" spans="1:8" ht="13.5" thickTop="1">
      <c r="A8" s="47" t="s">
        <v>2</v>
      </c>
      <c r="B8" s="48" t="s">
        <v>97</v>
      </c>
      <c r="C8" s="55" t="s">
        <v>0</v>
      </c>
      <c r="D8" s="49" t="s">
        <v>18</v>
      </c>
      <c r="E8" s="49" t="s">
        <v>17</v>
      </c>
      <c r="F8" s="67" t="s">
        <v>1</v>
      </c>
      <c r="G8" s="48" t="s">
        <v>22</v>
      </c>
      <c r="H8" s="74" t="s">
        <v>3</v>
      </c>
    </row>
    <row r="9" spans="1:8" ht="33.75" customHeight="1">
      <c r="A9" s="50">
        <v>1</v>
      </c>
      <c r="B9" s="75"/>
      <c r="C9" s="75" t="s">
        <v>24</v>
      </c>
      <c r="D9" s="68" t="s">
        <v>26</v>
      </c>
      <c r="E9" s="51"/>
      <c r="F9" s="52" t="s">
        <v>25</v>
      </c>
      <c r="G9" s="41"/>
      <c r="H9" s="76"/>
    </row>
    <row r="10" spans="1:8" ht="15">
      <c r="A10" s="50">
        <v>2</v>
      </c>
      <c r="B10" s="75" t="s">
        <v>100</v>
      </c>
      <c r="C10" s="75" t="s">
        <v>27</v>
      </c>
      <c r="D10" s="68" t="s">
        <v>28</v>
      </c>
      <c r="E10" s="51"/>
      <c r="F10" s="52" t="s">
        <v>29</v>
      </c>
      <c r="G10" s="41"/>
      <c r="H10" s="76"/>
    </row>
    <row r="11" spans="1:8" ht="15">
      <c r="A11" s="50">
        <v>3</v>
      </c>
      <c r="B11" s="75" t="s">
        <v>94</v>
      </c>
      <c r="C11" s="75" t="s">
        <v>30</v>
      </c>
      <c r="D11" s="68" t="s">
        <v>31</v>
      </c>
      <c r="E11" s="51"/>
      <c r="F11" s="52" t="s">
        <v>117</v>
      </c>
      <c r="G11" s="41"/>
      <c r="H11" s="76"/>
    </row>
    <row r="12" spans="1:8" ht="15">
      <c r="A12" s="50">
        <v>4</v>
      </c>
      <c r="B12" s="75" t="s">
        <v>95</v>
      </c>
      <c r="C12" s="75"/>
      <c r="D12" s="68" t="s">
        <v>106</v>
      </c>
      <c r="E12" s="51" t="s">
        <v>107</v>
      </c>
      <c r="F12" s="52" t="s">
        <v>108</v>
      </c>
      <c r="G12" s="41"/>
      <c r="H12" s="76"/>
    </row>
    <row r="13" spans="1:8" ht="15">
      <c r="A13" s="50">
        <v>5</v>
      </c>
      <c r="B13" s="75" t="s">
        <v>96</v>
      </c>
      <c r="C13" s="75" t="s">
        <v>32</v>
      </c>
      <c r="D13" s="68" t="s">
        <v>33</v>
      </c>
      <c r="E13" s="51" t="s">
        <v>34</v>
      </c>
      <c r="F13" s="52" t="s">
        <v>35</v>
      </c>
      <c r="G13" s="41"/>
      <c r="H13" s="76"/>
    </row>
    <row r="14" spans="1:8" ht="15">
      <c r="A14" s="50">
        <v>6</v>
      </c>
      <c r="B14" s="75"/>
      <c r="C14" s="77"/>
      <c r="D14" s="68" t="s">
        <v>36</v>
      </c>
      <c r="E14" s="51"/>
      <c r="F14" s="52" t="s">
        <v>37</v>
      </c>
      <c r="G14" s="41"/>
      <c r="H14" s="76"/>
    </row>
    <row r="15" spans="1:8" ht="15">
      <c r="A15" s="50">
        <v>7</v>
      </c>
      <c r="B15" s="75"/>
      <c r="C15" s="75" t="s">
        <v>71</v>
      </c>
      <c r="D15" s="68" t="s">
        <v>72</v>
      </c>
      <c r="E15" s="51" t="s">
        <v>73</v>
      </c>
      <c r="F15" s="52" t="s">
        <v>70</v>
      </c>
      <c r="G15" s="41"/>
      <c r="H15" s="76"/>
    </row>
    <row r="16" spans="1:8" ht="26.25" customHeight="1">
      <c r="A16" s="50">
        <v>8</v>
      </c>
      <c r="B16" s="75"/>
      <c r="C16" s="75" t="s">
        <v>77</v>
      </c>
      <c r="D16" s="78" t="s">
        <v>79</v>
      </c>
      <c r="E16" s="77"/>
      <c r="F16" s="52" t="s">
        <v>78</v>
      </c>
      <c r="G16" s="41"/>
      <c r="H16" s="76"/>
    </row>
    <row r="17" spans="1:8" ht="30">
      <c r="A17" s="50">
        <v>9</v>
      </c>
      <c r="B17" s="75" t="s">
        <v>110</v>
      </c>
      <c r="C17" s="75" t="s">
        <v>38</v>
      </c>
      <c r="D17" s="68" t="s">
        <v>109</v>
      </c>
      <c r="E17" s="51"/>
      <c r="F17" s="52" t="s">
        <v>39</v>
      </c>
      <c r="G17" s="41"/>
      <c r="H17" s="76"/>
    </row>
    <row r="18" spans="1:8" ht="15">
      <c r="A18" s="50">
        <v>10</v>
      </c>
      <c r="B18" s="79" t="s">
        <v>111</v>
      </c>
      <c r="C18" s="79" t="s">
        <v>40</v>
      </c>
      <c r="D18" s="69" t="s">
        <v>41</v>
      </c>
      <c r="E18" s="51"/>
      <c r="F18" s="52" t="s">
        <v>42</v>
      </c>
      <c r="G18" s="41"/>
      <c r="H18" s="76"/>
    </row>
    <row r="19" spans="1:8" ht="15">
      <c r="A19" s="50">
        <v>11</v>
      </c>
      <c r="B19" s="79"/>
      <c r="C19" s="79" t="s">
        <v>43</v>
      </c>
      <c r="D19" s="69" t="s">
        <v>44</v>
      </c>
      <c r="E19" s="51"/>
      <c r="F19" s="52" t="s">
        <v>45</v>
      </c>
      <c r="G19" s="41"/>
      <c r="H19" s="76"/>
    </row>
    <row r="20" spans="1:8" ht="15">
      <c r="A20" s="50">
        <v>12</v>
      </c>
      <c r="B20" s="79"/>
      <c r="C20" s="79" t="s">
        <v>46</v>
      </c>
      <c r="D20" s="69" t="s">
        <v>47</v>
      </c>
      <c r="E20" s="51" t="s">
        <v>127</v>
      </c>
      <c r="F20" s="52" t="s">
        <v>70</v>
      </c>
      <c r="G20" s="41"/>
      <c r="H20" s="76"/>
    </row>
    <row r="21" spans="1:8" ht="15">
      <c r="A21" s="50">
        <v>13</v>
      </c>
      <c r="B21" s="79"/>
      <c r="C21" s="79" t="s">
        <v>48</v>
      </c>
      <c r="D21" s="69" t="s">
        <v>49</v>
      </c>
      <c r="E21" s="51"/>
      <c r="F21" s="52" t="s">
        <v>50</v>
      </c>
      <c r="G21" s="53"/>
      <c r="H21" s="76"/>
    </row>
    <row r="22" spans="1:8" ht="30">
      <c r="A22" s="50">
        <v>14</v>
      </c>
      <c r="B22" s="79" t="s">
        <v>126</v>
      </c>
      <c r="C22" s="79" t="s">
        <v>53</v>
      </c>
      <c r="D22" s="69" t="s">
        <v>51</v>
      </c>
      <c r="E22" s="51"/>
      <c r="F22" s="52" t="s">
        <v>52</v>
      </c>
      <c r="G22" s="53"/>
      <c r="H22" s="76"/>
    </row>
    <row r="23" spans="1:8" ht="15">
      <c r="A23" s="50">
        <v>15</v>
      </c>
      <c r="B23" s="79"/>
      <c r="C23" s="79" t="s">
        <v>54</v>
      </c>
      <c r="D23" s="69" t="s">
        <v>55</v>
      </c>
      <c r="E23" s="51" t="s">
        <v>56</v>
      </c>
      <c r="F23" s="52" t="s">
        <v>57</v>
      </c>
      <c r="G23" s="53"/>
      <c r="H23" s="76"/>
    </row>
    <row r="24" spans="1:8" ht="30">
      <c r="A24" s="50">
        <v>16</v>
      </c>
      <c r="B24" s="79" t="s">
        <v>101</v>
      </c>
      <c r="C24" s="79" t="s">
        <v>58</v>
      </c>
      <c r="D24" s="69" t="s">
        <v>59</v>
      </c>
      <c r="E24" s="51"/>
      <c r="F24" s="52" t="s">
        <v>60</v>
      </c>
      <c r="G24" s="53"/>
      <c r="H24" s="76"/>
    </row>
    <row r="25" spans="1:8" ht="15">
      <c r="A25" s="50">
        <v>17</v>
      </c>
      <c r="B25" s="75" t="s">
        <v>99</v>
      </c>
      <c r="C25" s="75" t="s">
        <v>116</v>
      </c>
      <c r="D25" s="68" t="s">
        <v>89</v>
      </c>
      <c r="E25" s="51"/>
      <c r="F25" s="52" t="s">
        <v>90</v>
      </c>
      <c r="G25" s="53"/>
      <c r="H25" s="76"/>
    </row>
    <row r="26" spans="1:8" ht="15">
      <c r="A26" s="50">
        <v>18</v>
      </c>
      <c r="B26" s="79"/>
      <c r="C26" s="79" t="s">
        <v>61</v>
      </c>
      <c r="D26" s="69" t="s">
        <v>62</v>
      </c>
      <c r="E26" s="51"/>
      <c r="F26" s="52" t="s">
        <v>76</v>
      </c>
      <c r="G26" s="41"/>
      <c r="H26" s="76"/>
    </row>
    <row r="27" spans="1:8" ht="15">
      <c r="A27" s="50">
        <v>19</v>
      </c>
      <c r="B27" s="79"/>
      <c r="C27" s="79" t="s">
        <v>63</v>
      </c>
      <c r="D27" s="69" t="s">
        <v>64</v>
      </c>
      <c r="E27" s="51"/>
      <c r="F27" s="52" t="s">
        <v>65</v>
      </c>
      <c r="G27" s="41"/>
      <c r="H27" s="76"/>
    </row>
    <row r="28" spans="1:8" ht="15">
      <c r="A28" s="50">
        <v>20</v>
      </c>
      <c r="B28" s="79"/>
      <c r="C28" s="79" t="s">
        <v>66</v>
      </c>
      <c r="D28" s="69" t="s">
        <v>67</v>
      </c>
      <c r="E28" s="51" t="s">
        <v>68</v>
      </c>
      <c r="F28" s="52" t="s">
        <v>69</v>
      </c>
      <c r="G28" s="53"/>
      <c r="H28" s="76"/>
    </row>
    <row r="29" spans="1:8" ht="15">
      <c r="A29" s="50">
        <v>21</v>
      </c>
      <c r="B29" s="79"/>
      <c r="C29" s="79" t="s">
        <v>74</v>
      </c>
      <c r="D29" s="69" t="s">
        <v>75</v>
      </c>
      <c r="E29" s="51"/>
      <c r="F29" s="52" t="s">
        <v>80</v>
      </c>
      <c r="G29" s="53"/>
      <c r="H29" s="76"/>
    </row>
    <row r="30" spans="1:8" ht="15">
      <c r="A30" s="50">
        <v>22</v>
      </c>
      <c r="B30" s="79" t="s">
        <v>104</v>
      </c>
      <c r="C30" s="79" t="s">
        <v>81</v>
      </c>
      <c r="D30" s="69" t="s">
        <v>82</v>
      </c>
      <c r="E30" s="51"/>
      <c r="F30" s="52" t="s">
        <v>83</v>
      </c>
      <c r="G30" s="53"/>
      <c r="H30" s="76"/>
    </row>
    <row r="31" spans="1:8" ht="15">
      <c r="A31" s="50">
        <v>23</v>
      </c>
      <c r="B31" s="79"/>
      <c r="C31" s="79" t="s">
        <v>84</v>
      </c>
      <c r="D31" s="69" t="s">
        <v>85</v>
      </c>
      <c r="E31" s="51"/>
      <c r="F31" s="52" t="s">
        <v>86</v>
      </c>
      <c r="G31" s="53"/>
      <c r="H31" s="76"/>
    </row>
    <row r="32" spans="1:8" ht="25.5">
      <c r="A32" s="50">
        <v>24</v>
      </c>
      <c r="B32" s="79" t="s">
        <v>98</v>
      </c>
      <c r="C32" s="79" t="s">
        <v>87</v>
      </c>
      <c r="D32" s="69" t="s">
        <v>88</v>
      </c>
      <c r="E32" s="51"/>
      <c r="F32" s="52" t="s">
        <v>112</v>
      </c>
      <c r="G32" s="53"/>
      <c r="H32" s="76"/>
    </row>
    <row r="33" spans="1:8" ht="14.25">
      <c r="A33" s="50">
        <v>25</v>
      </c>
      <c r="B33" s="46"/>
      <c r="C33" s="46" t="s">
        <v>113</v>
      </c>
      <c r="D33" s="69" t="s">
        <v>114</v>
      </c>
      <c r="E33" s="46"/>
      <c r="F33" s="46" t="s">
        <v>70</v>
      </c>
      <c r="G33" s="53"/>
      <c r="H33" s="76"/>
    </row>
    <row r="34" spans="1:8" ht="26.25" thickBot="1">
      <c r="A34" s="80">
        <v>26</v>
      </c>
      <c r="B34" s="81"/>
      <c r="C34" s="81" t="s">
        <v>91</v>
      </c>
      <c r="D34" s="82" t="s">
        <v>93</v>
      </c>
      <c r="E34" s="83"/>
      <c r="F34" s="84" t="s">
        <v>92</v>
      </c>
      <c r="G34" s="85"/>
      <c r="H34" s="86"/>
    </row>
    <row r="35" ht="13.5" thickTop="1"/>
  </sheetData>
  <sheetProtection password="F237" sheet="1" objects="1" scenarios="1" selectLockedCells="1" selectUn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SNUGGS</dc:creator>
  <cp:keywords/>
  <dc:description/>
  <cp:lastModifiedBy>Chris SNUGGS</cp:lastModifiedBy>
  <cp:lastPrinted>2012-06-15T12:01:53Z</cp:lastPrinted>
  <dcterms:created xsi:type="dcterms:W3CDTF">2012-05-31T15:37:06Z</dcterms:created>
  <dcterms:modified xsi:type="dcterms:W3CDTF">2013-04-03T20:27:17Z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