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420" windowHeight="10425" activeTab="1"/>
  </bookViews>
  <sheets>
    <sheet name="INTRO" sheetId="1" r:id="rId1"/>
    <sheet name="TEST SHEET" sheetId="2" r:id="rId2"/>
    <sheet name="DATA" sheetId="3" r:id="rId3"/>
  </sheets>
  <definedNames>
    <definedName name="answers1">'TEST SHEET'!$D$9:$D$68</definedName>
    <definedName name="answers2">'TEST SHEET'!$AA$9:$AA$68</definedName>
    <definedName name="list">'DATA'!$A$9:$D$68</definedName>
    <definedName name="right">'TEST SHEET'!$G$9:$G$68</definedName>
  </definedNames>
  <calcPr fullCalcOnLoad="1"/>
</workbook>
</file>

<file path=xl/sharedStrings.xml><?xml version="1.0" encoding="utf-8"?>
<sst xmlns="http://schemas.openxmlformats.org/spreadsheetml/2006/main" count="277" uniqueCount="155">
  <si>
    <t>BEFORE</t>
  </si>
  <si>
    <t>AFTER</t>
  </si>
  <si>
    <t>N°</t>
  </si>
  <si>
    <t>NOTES</t>
  </si>
  <si>
    <t>RIGHT?</t>
  </si>
  <si>
    <t>Results for questions done</t>
  </si>
  <si>
    <t>This set of sheets is designed to help you learn stuff by TESTING YOURSELF.</t>
  </si>
  <si>
    <t>PRACTICAL INFORMATION:</t>
  </si>
  <si>
    <t>SHEETS:</t>
  </si>
  <si>
    <t>Introduction (which you are reading …)</t>
  </si>
  <si>
    <t>PEDAGOGICAL INFORMATION</t>
  </si>
  <si>
    <t>You should REPEAT the parts you get wrong, but not necessarily immediately.</t>
  </si>
  <si>
    <t>You could let me have any comments, including notification of errors.</t>
  </si>
  <si>
    <t>chrissnuggs@gmail.com</t>
  </si>
  <si>
    <t>HIT
ANY
KEY</t>
  </si>
  <si>
    <t>ANSWER CHECK</t>
  </si>
  <si>
    <t>POS</t>
  </si>
  <si>
    <t>N° of questions:</t>
  </si>
  <si>
    <t>You can do the exercise in any order, with instant checking.</t>
  </si>
  <si>
    <t>Reference ….</t>
  </si>
  <si>
    <t>If the display doesn't fit on your machine, use ZOOM.</t>
  </si>
  <si>
    <t>TEACHERS!</t>
  </si>
  <si>
    <t>I can do you a customized exercise for your classes OR</t>
  </si>
  <si>
    <t>SELL YOU THE MODIFIABLE TEMPLATE OF ANY EXERCISE.</t>
  </si>
  <si>
    <t xml:space="preserve"> Contact me at: </t>
  </si>
  <si>
    <t>Test Sheet(s)</t>
  </si>
  <si>
    <t>ANSWERS</t>
  </si>
  <si>
    <t xml:space="preserve">SCORE </t>
  </si>
  <si>
    <t xml:space="preserve">OUT OF </t>
  </si>
  <si>
    <t xml:space="preserve">% </t>
  </si>
  <si>
    <t>to</t>
  </si>
  <si>
    <r>
      <t xml:space="preserve">Self-Testing Exercise </t>
    </r>
    <r>
      <rPr>
        <b/>
        <sz val="22"/>
        <color indexed="60"/>
        <rFont val="Arial Narrow"/>
        <family val="2"/>
      </rPr>
      <t xml:space="preserve"> </t>
    </r>
    <r>
      <rPr>
        <b/>
        <sz val="14"/>
        <color indexed="60"/>
        <rFont val="Arial Narrow"/>
        <family val="2"/>
      </rPr>
      <t>- @Chris Snuggs</t>
    </r>
  </si>
  <si>
    <t>ANSWER</t>
  </si>
  <si>
    <t>in</t>
  </si>
  <si>
    <t>June.</t>
  </si>
  <si>
    <t>on</t>
  </si>
  <si>
    <t>a Tuesday.</t>
  </si>
  <si>
    <t>at</t>
  </si>
  <si>
    <t>5 o'clock in the morning.</t>
  </si>
  <si>
    <t>the summer.</t>
  </si>
  <si>
    <t>home.</t>
  </si>
  <si>
    <t>the spring.</t>
  </si>
  <si>
    <t>Easter.</t>
  </si>
  <si>
    <t>by</t>
  </si>
  <si>
    <t>car.</t>
  </si>
  <si>
    <t>with</t>
  </si>
  <si>
    <t>my parents.</t>
  </si>
  <si>
    <t xml:space="preserve">at </t>
  </si>
  <si>
    <t>Christmas.</t>
  </si>
  <si>
    <t>hospital.</t>
  </si>
  <si>
    <t>for/at</t>
  </si>
  <si>
    <t>church.</t>
  </si>
  <si>
    <t>July.</t>
  </si>
  <si>
    <t>the 14th of July.</t>
  </si>
  <si>
    <t>holiday.</t>
  </si>
  <si>
    <t>Monday.</t>
  </si>
  <si>
    <t>the evening.</t>
  </si>
  <si>
    <t>the weekend.</t>
  </si>
  <si>
    <t>during</t>
  </si>
  <si>
    <t>the week.</t>
  </si>
  <si>
    <t>for</t>
  </si>
  <si>
    <t>gardening.</t>
  </si>
  <si>
    <t>-</t>
  </si>
  <si>
    <t>this afternoon.</t>
  </si>
  <si>
    <t>bus.</t>
  </si>
  <si>
    <t>Sundays.</t>
  </si>
  <si>
    <t>prison.</t>
  </si>
  <si>
    <t>last night.</t>
  </si>
  <si>
    <t>my birthday.</t>
  </si>
  <si>
    <t>the supermarket.</t>
  </si>
  <si>
    <t>the station?</t>
  </si>
  <si>
    <t>4 o'clock.</t>
  </si>
  <si>
    <t>the end of May.</t>
  </si>
  <si>
    <t>storing furniture.</t>
  </si>
  <si>
    <t>next week.</t>
  </si>
  <si>
    <t>foot.</t>
  </si>
  <si>
    <t>from</t>
  </si>
  <si>
    <t>Thursday afternoon.</t>
  </si>
  <si>
    <t>Paris.</t>
  </si>
  <si>
    <t>the centre of the city.</t>
  </si>
  <si>
    <t>business.</t>
  </si>
  <si>
    <t>town.</t>
  </si>
  <si>
    <t>the chemist's.</t>
  </si>
  <si>
    <t>autumn.</t>
  </si>
  <si>
    <t>New York.</t>
  </si>
  <si>
    <t>Chicago.</t>
  </si>
  <si>
    <t>the post office.</t>
  </si>
  <si>
    <t>the bank.</t>
  </si>
  <si>
    <t>British Airways.</t>
  </si>
  <si>
    <t>6 o'clock this morning.</t>
  </si>
  <si>
    <t>mistake.</t>
  </si>
  <si>
    <t>A to Z.</t>
  </si>
  <si>
    <t>Tuesday week.</t>
  </si>
  <si>
    <t>Peter was born</t>
  </si>
  <si>
    <t>Jane was born</t>
  </si>
  <si>
    <t>Alan was born</t>
  </si>
  <si>
    <t>Sally was born</t>
  </si>
  <si>
    <t>Mary was born</t>
  </si>
  <si>
    <t>People eat chocolate eggs</t>
  </si>
  <si>
    <t>Too many people go to work</t>
  </si>
  <si>
    <t xml:space="preserve"> I spend Christmas</t>
  </si>
  <si>
    <t>People give each other presents</t>
  </si>
  <si>
    <t>Poor Jack! He's</t>
  </si>
  <si>
    <t>A lot of people go away</t>
  </si>
  <si>
    <t>On Sundays a lot of people go</t>
  </si>
  <si>
    <t>The French National Holiday is</t>
  </si>
  <si>
    <t>In fact, it's</t>
  </si>
  <si>
    <t>Last week I was</t>
  </si>
  <si>
    <t>I'm going to the doctor's</t>
  </si>
  <si>
    <t>Most people go on holiday</t>
  </si>
  <si>
    <t>Most students do their homework</t>
  </si>
  <si>
    <t>Most people try to relax</t>
  </si>
  <si>
    <t>The banks are only open</t>
  </si>
  <si>
    <t>The roads are extremely busy</t>
  </si>
  <si>
    <t>I'm going shopping</t>
  </si>
  <si>
    <t>I don't come to school</t>
  </si>
  <si>
    <t>I go for a walk by the river</t>
  </si>
  <si>
    <t>This fork is used</t>
  </si>
  <si>
    <t>Those children's father is</t>
  </si>
  <si>
    <t>I went to a party</t>
  </si>
  <si>
    <t>I got a gold watch</t>
  </si>
  <si>
    <t>I've got an eye-test</t>
  </si>
  <si>
    <t>On Sunday my brother came back</t>
  </si>
  <si>
    <t>The leaves fall to the ground</t>
  </si>
  <si>
    <t>You can buy film</t>
  </si>
  <si>
    <t>I've got a dental appointment</t>
  </si>
  <si>
    <t>I'll buy some bread</t>
  </si>
  <si>
    <t>The Empire State Building is</t>
  </si>
  <si>
    <t>Next Friday I'm flying</t>
  </si>
  <si>
    <t>I've got to go</t>
  </si>
  <si>
    <t>This morning I got a letter</t>
  </si>
  <si>
    <t>Last year I flew to the States</t>
  </si>
  <si>
    <t>I got up</t>
  </si>
  <si>
    <t>Poor old Mandy! She's gone</t>
  </si>
  <si>
    <t>I got the wrong train</t>
  </si>
  <si>
    <t>I only watch television</t>
  </si>
  <si>
    <t>I bought these rolls</t>
  </si>
  <si>
    <t>Could you tell me the way</t>
  </si>
  <si>
    <t>I've got a meeting</t>
  </si>
  <si>
    <t>We're going to Portugal</t>
  </si>
  <si>
    <t>I use this room</t>
  </si>
  <si>
    <t>On Sunday I'd like to go</t>
  </si>
  <si>
    <t>John lives</t>
  </si>
  <si>
    <t>The Pompidou Centre is</t>
  </si>
  <si>
    <t>I've got your book</t>
  </si>
  <si>
    <t>It's late, and I'm going</t>
  </si>
  <si>
    <t>I'm going to Berlin</t>
  </si>
  <si>
    <t>I know all my prepositions</t>
  </si>
  <si>
    <t>I'll see you then</t>
  </si>
  <si>
    <t>I'm looking forward</t>
  </si>
  <si>
    <t>Can you look</t>
  </si>
  <si>
    <t>after</t>
  </si>
  <si>
    <t>my watch while I swim?</t>
  </si>
  <si>
    <t>"Basic Prepositions"</t>
  </si>
  <si>
    <t>You go by car; I'll go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</si>
</sst>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 yyyy"/>
    <numFmt numFmtId="174" formatCode="[$-407]dddd\,\ d\.\ mmmm\ yyyy"/>
    <numFmt numFmtId="175" formatCode="d/m/yy;@"/>
    <numFmt numFmtId="176" formatCode="dd/mm/yy;@"/>
    <numFmt numFmtId="177" formatCode="&quot;Vrai&quot;;&quot;Vrai&quot;;&quot;Faux&quot;"/>
    <numFmt numFmtId="178" formatCode="&quot;Actif&quot;;&quot;Actif&quot;;&quot;Inactif&quot;"/>
  </numFmts>
  <fonts count="34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60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0"/>
      <name val="Arial Narrow"/>
      <family val="2"/>
    </font>
    <font>
      <u val="single"/>
      <sz val="11"/>
      <color indexed="2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b/>
      <sz val="18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6"/>
      <name val="Arial"/>
      <family val="2"/>
    </font>
    <font>
      <b/>
      <sz val="22"/>
      <color indexed="18"/>
      <name val="Arial Narrow"/>
      <family val="2"/>
    </font>
    <font>
      <b/>
      <sz val="22"/>
      <color indexed="60"/>
      <name val="Arial Narrow"/>
      <family val="2"/>
    </font>
    <font>
      <b/>
      <sz val="14"/>
      <color indexed="60"/>
      <name val="Arial Narrow"/>
      <family val="2"/>
    </font>
    <font>
      <b/>
      <sz val="14"/>
      <color indexed="18"/>
      <name val="Arial Narrow"/>
      <family val="2"/>
    </font>
    <font>
      <b/>
      <sz val="13"/>
      <color indexed="18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 wrapText="1" inden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" fontId="3" fillId="0" borderId="1" xfId="0" applyNumberFormat="1" applyFont="1" applyBorder="1" applyAlignment="1" applyProtection="1">
      <alignment horizontal="center" vertical="center"/>
      <protection/>
    </xf>
    <xf numFmtId="1" fontId="3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9" fontId="3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 inden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 vertical="center"/>
      <protection/>
    </xf>
    <xf numFmtId="175" fontId="0" fillId="0" borderId="0" xfId="0" applyNumberFormat="1" applyBorder="1" applyAlignment="1" applyProtection="1">
      <alignment horizontal="center" vertical="center"/>
      <protection/>
    </xf>
    <xf numFmtId="175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0" fontId="21" fillId="0" borderId="1" xfId="0" applyFont="1" applyBorder="1" applyAlignment="1" applyProtection="1">
      <alignment horizontal="center" vertical="center" wrapText="1"/>
      <protection/>
    </xf>
    <xf numFmtId="0" fontId="21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vertical="center" wrapText="1"/>
      <protection/>
    </xf>
    <xf numFmtId="0" fontId="12" fillId="3" borderId="6" xfId="0" applyFont="1" applyFill="1" applyBorder="1" applyAlignment="1" applyProtection="1">
      <alignment horizontal="left" vertical="center" wrapText="1"/>
      <protection/>
    </xf>
    <xf numFmtId="0" fontId="15" fillId="3" borderId="7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5" fillId="4" borderId="8" xfId="0" applyFont="1" applyFill="1" applyBorder="1" applyAlignment="1" applyProtection="1">
      <alignment horizontal="left" vertical="center" wrapText="1" indent="1"/>
      <protection/>
    </xf>
    <xf numFmtId="0" fontId="5" fillId="4" borderId="9" xfId="0" applyFont="1" applyFill="1" applyBorder="1" applyAlignment="1" applyProtection="1">
      <alignment horizontal="left" vertical="center" wrapText="1" indent="1"/>
      <protection/>
    </xf>
    <xf numFmtId="0" fontId="5" fillId="4" borderId="10" xfId="0" applyFont="1" applyFill="1" applyBorder="1" applyAlignment="1" applyProtection="1">
      <alignment horizontal="right" vertical="center" wrapText="1" indent="1"/>
      <protection/>
    </xf>
    <xf numFmtId="0" fontId="5" fillId="4" borderId="11" xfId="0" applyFont="1" applyFill="1" applyBorder="1" applyAlignment="1" applyProtection="1">
      <alignment horizontal="right" vertical="center" wrapText="1" indent="1"/>
      <protection/>
    </xf>
    <xf numFmtId="0" fontId="5" fillId="4" borderId="12" xfId="0" applyFont="1" applyFill="1" applyBorder="1" applyAlignment="1" applyProtection="1">
      <alignment horizontal="right" vertical="center" wrapText="1" indent="1"/>
      <protection/>
    </xf>
    <xf numFmtId="0" fontId="5" fillId="4" borderId="13" xfId="0" applyFont="1" applyFill="1" applyBorder="1" applyAlignment="1" applyProtection="1">
      <alignment horizontal="left" vertical="center" wrapText="1" indent="1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5" fillId="4" borderId="15" xfId="0" applyFont="1" applyFill="1" applyBorder="1" applyAlignment="1" applyProtection="1">
      <alignment horizontal="left" vertical="center" wrapText="1" indent="1"/>
      <protection/>
    </xf>
    <xf numFmtId="175" fontId="20" fillId="5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right" vertical="center" wrapText="1" indent="1"/>
      <protection/>
    </xf>
    <xf numFmtId="49" fontId="7" fillId="2" borderId="17" xfId="0" applyNumberFormat="1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175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top" wrapText="1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7" borderId="19" xfId="0" applyFont="1" applyFill="1" applyBorder="1" applyAlignment="1" applyProtection="1">
      <alignment horizontal="center" vertical="center" wrapText="1"/>
      <protection/>
    </xf>
    <xf numFmtId="0" fontId="1" fillId="7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21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right" vertical="center" wrapText="1"/>
      <protection/>
    </xf>
    <xf numFmtId="49" fontId="33" fillId="5" borderId="22" xfId="0" applyNumberFormat="1" applyFont="1" applyFill="1" applyBorder="1" applyAlignment="1" applyProtection="1">
      <alignment horizontal="center" vertical="center"/>
      <protection locked="0"/>
    </xf>
    <xf numFmtId="49" fontId="33" fillId="5" borderId="23" xfId="0" applyNumberFormat="1" applyFont="1" applyFill="1" applyBorder="1" applyAlignment="1" applyProtection="1">
      <alignment horizontal="center" vertical="center"/>
      <protection locked="0"/>
    </xf>
    <xf numFmtId="49" fontId="33" fillId="5" borderId="24" xfId="0" applyNumberFormat="1" applyFont="1" applyFill="1" applyBorder="1" applyAlignment="1" applyProtection="1">
      <alignment horizontal="center" vertical="center"/>
      <protection locked="0"/>
    </xf>
    <xf numFmtId="49" fontId="33" fillId="5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175" fontId="0" fillId="5" borderId="2" xfId="0" applyNumberFormat="1" applyFill="1" applyBorder="1" applyAlignment="1" applyProtection="1">
      <alignment horizontal="center" vertical="center"/>
      <protection locked="0"/>
    </xf>
    <xf numFmtId="175" fontId="0" fillId="5" borderId="3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 inden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/>
    </xf>
    <xf numFmtId="49" fontId="25" fillId="0" borderId="0" xfId="0" applyNumberFormat="1" applyFont="1" applyBorder="1" applyAlignment="1" applyProtection="1">
      <alignment horizontal="left" vertical="center"/>
      <protection/>
    </xf>
    <xf numFmtId="175" fontId="1" fillId="2" borderId="5" xfId="0" applyNumberFormat="1" applyFont="1" applyFill="1" applyBorder="1" applyAlignment="1" applyProtection="1">
      <alignment horizontal="center" vertical="center" wrapText="1"/>
      <protection/>
    </xf>
    <xf numFmtId="175" fontId="1" fillId="2" borderId="20" xfId="0" applyNumberFormat="1" applyFont="1" applyFill="1" applyBorder="1" applyAlignment="1" applyProtection="1">
      <alignment horizontal="center" vertical="center" wrapText="1"/>
      <protection/>
    </xf>
    <xf numFmtId="0" fontId="18" fillId="2" borderId="5" xfId="0" applyFont="1" applyFill="1" applyBorder="1" applyAlignment="1" applyProtection="1">
      <alignment horizontal="center" vertical="center" wrapText="1"/>
      <protection/>
    </xf>
    <xf numFmtId="0" fontId="18" fillId="2" borderId="2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Fill="1" applyBorder="1" applyAlignment="1" applyProtection="1">
      <alignment horizontal="right" vertical="center" wrapText="1"/>
      <protection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Fill="1" applyBorder="1" applyAlignment="1" applyProtection="1">
      <alignment vertical="center" wrapText="1"/>
      <protection/>
    </xf>
    <xf numFmtId="0" fontId="31" fillId="0" borderId="17" xfId="0" applyFont="1" applyFill="1" applyBorder="1" applyAlignment="1" applyProtection="1">
      <alignment horizontal="left" vertical="center" wrapText="1"/>
      <protection/>
    </xf>
    <xf numFmtId="0" fontId="31" fillId="0" borderId="18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FFFFFF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FFCC00"/>
      </font>
      <fill>
        <patternFill patternType="solid">
          <bgColor rgb="FFFF9900"/>
        </patternFill>
      </fill>
      <border/>
    </dxf>
    <dxf>
      <font>
        <color rgb="FFFFFFFF"/>
      </font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962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66675</xdr:rowOff>
    </xdr:from>
    <xdr:to>
      <xdr:col>4</xdr:col>
      <xdr:colOff>1885950</xdr:colOff>
      <xdr:row>5</xdr:row>
      <xdr:rowOff>66675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38125" y="762000"/>
          <a:ext cx="5791200" cy="1076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Type in the WHITE cells and hit RETURN.  In column I, you can check individual answers.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"SEE/HIDE" BUTTONS ONLY WORK IF YOU HAVE ENABLED MACROS.</a:t>
          </a: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21"/>
  <sheetViews>
    <sheetView showGridLines="0" workbookViewId="0" topLeftCell="A1">
      <selection activeCell="E19" sqref="E19"/>
    </sheetView>
  </sheetViews>
  <sheetFormatPr defaultColWidth="11.00390625" defaultRowHeight="14.25"/>
  <cols>
    <col min="1" max="1" width="3.00390625" style="26" customWidth="1"/>
    <col min="2" max="2" width="13.875" style="26" customWidth="1"/>
    <col min="3" max="3" width="4.25390625" style="26" customWidth="1"/>
    <col min="4" max="4" width="21.25390625" style="26" customWidth="1"/>
    <col min="5" max="5" width="41.375" style="26" customWidth="1"/>
    <col min="6" max="6" width="27.25390625" style="26" customWidth="1"/>
    <col min="7" max="10" width="11.00390625" style="26" customWidth="1"/>
    <col min="11" max="11" width="16.25390625" style="26" customWidth="1"/>
    <col min="12" max="16384" width="11.00390625" style="26" customWidth="1"/>
  </cols>
  <sheetData>
    <row r="1" spans="2:11" ht="44.25" customHeight="1">
      <c r="B1" s="89" t="s">
        <v>6</v>
      </c>
      <c r="C1" s="89"/>
      <c r="D1" s="89"/>
      <c r="E1" s="89"/>
      <c r="F1" s="89"/>
      <c r="G1" s="89"/>
      <c r="H1" s="89"/>
      <c r="I1" s="89"/>
      <c r="J1" s="89"/>
      <c r="K1" s="89"/>
    </row>
    <row r="2" spans="2:11" ht="48" customHeight="1">
      <c r="B2" s="87" t="s">
        <v>7</v>
      </c>
      <c r="C2" s="87"/>
      <c r="D2" s="87"/>
      <c r="E2" s="87"/>
      <c r="F2" s="27"/>
      <c r="G2" s="27"/>
      <c r="H2" s="27"/>
      <c r="I2" s="27"/>
      <c r="J2" s="27"/>
      <c r="K2" s="27"/>
    </row>
    <row r="3" spans="2:11" ht="23.25" customHeight="1">
      <c r="B3" s="28" t="s">
        <v>8</v>
      </c>
      <c r="C3" s="29">
        <v>1</v>
      </c>
      <c r="D3" s="86" t="s">
        <v>9</v>
      </c>
      <c r="E3" s="86"/>
      <c r="F3" s="86"/>
      <c r="G3" s="86"/>
      <c r="H3" s="27"/>
      <c r="I3" s="27"/>
      <c r="J3" s="27"/>
      <c r="K3" s="27"/>
    </row>
    <row r="4" spans="2:11" ht="23.25" customHeight="1">
      <c r="B4" s="28"/>
      <c r="C4" s="29">
        <v>2</v>
      </c>
      <c r="D4" s="86" t="s">
        <v>19</v>
      </c>
      <c r="E4" s="86"/>
      <c r="F4" s="86"/>
      <c r="G4" s="27"/>
      <c r="H4" s="27"/>
      <c r="I4" s="27"/>
      <c r="J4" s="27"/>
      <c r="K4" s="27"/>
    </row>
    <row r="5" spans="2:11" ht="23.25" customHeight="1">
      <c r="B5" s="28"/>
      <c r="C5" s="29">
        <v>3</v>
      </c>
      <c r="D5" s="86" t="s">
        <v>25</v>
      </c>
      <c r="E5" s="86"/>
      <c r="F5" s="86"/>
      <c r="G5" s="27"/>
      <c r="H5" s="27"/>
      <c r="I5" s="27"/>
      <c r="J5" s="27"/>
      <c r="K5" s="27"/>
    </row>
    <row r="6" spans="2:11" ht="23.25" customHeight="1">
      <c r="B6" s="28"/>
      <c r="D6" s="86" t="s">
        <v>20</v>
      </c>
      <c r="E6" s="86"/>
      <c r="F6" s="86"/>
      <c r="G6" s="86"/>
      <c r="H6" s="27"/>
      <c r="I6" s="27"/>
      <c r="J6" s="27"/>
      <c r="K6" s="27"/>
    </row>
    <row r="7" spans="2:11" ht="3.75" customHeight="1">
      <c r="B7" s="28"/>
      <c r="C7" s="31"/>
      <c r="D7" s="32"/>
      <c r="E7" s="31"/>
      <c r="F7" s="31"/>
      <c r="G7" s="27"/>
      <c r="H7" s="27"/>
      <c r="I7" s="27"/>
      <c r="J7" s="27"/>
      <c r="K7" s="27"/>
    </row>
    <row r="8" spans="2:11" ht="18.75" customHeight="1">
      <c r="B8" s="28"/>
      <c r="C8" s="29"/>
      <c r="D8" s="32"/>
      <c r="E8" s="31"/>
      <c r="F8" s="31"/>
      <c r="G8" s="27"/>
      <c r="H8" s="27"/>
      <c r="I8" s="27"/>
      <c r="J8" s="27"/>
      <c r="K8" s="27"/>
    </row>
    <row r="9" spans="2:11" ht="30" customHeight="1">
      <c r="B9" s="87" t="s">
        <v>10</v>
      </c>
      <c r="C9" s="87"/>
      <c r="D9" s="87"/>
      <c r="E9" s="88"/>
      <c r="F9" s="27"/>
      <c r="G9" s="27"/>
      <c r="H9" s="27"/>
      <c r="I9" s="27"/>
      <c r="J9" s="27"/>
      <c r="K9" s="27"/>
    </row>
    <row r="10" spans="2:11" ht="7.5" customHeight="1">
      <c r="B10" s="28"/>
      <c r="C10" s="28"/>
      <c r="D10" s="27"/>
      <c r="E10" s="27"/>
      <c r="F10" s="27"/>
      <c r="G10" s="27"/>
      <c r="H10" s="27"/>
      <c r="I10" s="27"/>
      <c r="J10" s="27"/>
      <c r="K10" s="27"/>
    </row>
    <row r="11" spans="2:11" ht="26.25" customHeight="1">
      <c r="B11" s="28"/>
      <c r="C11" s="29">
        <v>1</v>
      </c>
      <c r="D11" s="86" t="s">
        <v>18</v>
      </c>
      <c r="E11" s="86"/>
      <c r="F11" s="86"/>
      <c r="G11" s="86"/>
      <c r="H11" s="86"/>
      <c r="I11" s="30"/>
      <c r="J11" s="27"/>
      <c r="K11" s="27"/>
    </row>
    <row r="12" spans="2:11" ht="26.25" customHeight="1">
      <c r="B12" s="28"/>
      <c r="C12" s="33">
        <v>2</v>
      </c>
      <c r="D12" s="86" t="s">
        <v>11</v>
      </c>
      <c r="E12" s="86"/>
      <c r="F12" s="86"/>
      <c r="G12" s="86"/>
      <c r="H12" s="86"/>
      <c r="I12" s="86"/>
      <c r="J12" s="27"/>
      <c r="K12" s="27"/>
    </row>
    <row r="13" spans="2:11" ht="26.25" customHeight="1">
      <c r="B13" s="28"/>
      <c r="C13" s="29">
        <v>3</v>
      </c>
      <c r="D13" s="86" t="s">
        <v>12</v>
      </c>
      <c r="E13" s="86"/>
      <c r="F13" s="86"/>
      <c r="G13" s="86"/>
      <c r="H13" s="86"/>
      <c r="I13" s="86"/>
      <c r="J13" s="27"/>
      <c r="K13" s="27"/>
    </row>
    <row r="14" spans="2:11" ht="16.5" customHeight="1">
      <c r="B14" s="28"/>
      <c r="C14" s="29"/>
      <c r="D14" s="30"/>
      <c r="E14" s="30"/>
      <c r="F14" s="30"/>
      <c r="G14" s="30"/>
      <c r="H14" s="30"/>
      <c r="I14" s="30"/>
      <c r="J14" s="27"/>
      <c r="K14" s="27"/>
    </row>
    <row r="15" spans="2:11" ht="34.5" customHeight="1">
      <c r="B15" s="87" t="s">
        <v>21</v>
      </c>
      <c r="C15" s="87"/>
      <c r="D15" s="87"/>
      <c r="E15" s="30"/>
      <c r="F15" s="30"/>
      <c r="G15" s="30"/>
      <c r="H15" s="30"/>
      <c r="I15" s="30"/>
      <c r="J15" s="27"/>
      <c r="K15" s="27"/>
    </row>
    <row r="16" spans="2:11" ht="31.5" customHeight="1">
      <c r="B16" s="28"/>
      <c r="C16" s="85" t="s">
        <v>22</v>
      </c>
      <c r="D16" s="85"/>
      <c r="E16" s="85"/>
      <c r="F16" s="85"/>
      <c r="G16" s="85"/>
      <c r="H16" s="85"/>
      <c r="I16" s="85"/>
      <c r="J16" s="27"/>
      <c r="K16" s="27"/>
    </row>
    <row r="17" spans="2:11" ht="18" customHeight="1">
      <c r="B17" s="28"/>
      <c r="C17" s="85" t="s">
        <v>23</v>
      </c>
      <c r="D17" s="85"/>
      <c r="E17" s="85"/>
      <c r="F17" s="85"/>
      <c r="G17" s="34"/>
      <c r="H17" s="34"/>
      <c r="I17" s="34"/>
      <c r="J17" s="27"/>
      <c r="K17" s="27"/>
    </row>
    <row r="18" spans="2:11" ht="18" customHeight="1" thickBot="1">
      <c r="B18" s="28"/>
      <c r="C18" s="29"/>
      <c r="D18" s="30"/>
      <c r="E18" s="30"/>
      <c r="F18" s="30"/>
      <c r="G18" s="30"/>
      <c r="H18" s="30"/>
      <c r="I18" s="30"/>
      <c r="J18" s="27"/>
      <c r="K18" s="27"/>
    </row>
    <row r="19" spans="2:9" ht="43.5" customHeight="1" thickBot="1" thickTop="1">
      <c r="B19" s="35"/>
      <c r="C19" s="35"/>
      <c r="D19" s="36" t="s">
        <v>24</v>
      </c>
      <c r="E19" s="37" t="s">
        <v>13</v>
      </c>
      <c r="F19" s="38"/>
      <c r="G19" s="38"/>
      <c r="H19" s="38"/>
      <c r="I19" s="38"/>
    </row>
    <row r="20" spans="2:3" ht="18.75" customHeight="1" thickTop="1">
      <c r="B20" s="39"/>
      <c r="C20" s="39"/>
    </row>
    <row r="21" spans="2:3" ht="18.75" customHeight="1">
      <c r="B21" s="39"/>
      <c r="C21" s="39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sheetProtection password="F237" sheet="1" objects="1" scenarios="1" selectLockedCells="1"/>
  <mergeCells count="13">
    <mergeCell ref="B1:K1"/>
    <mergeCell ref="B2:E2"/>
    <mergeCell ref="D3:G3"/>
    <mergeCell ref="D4:F4"/>
    <mergeCell ref="C16:I16"/>
    <mergeCell ref="C17:F17"/>
    <mergeCell ref="D5:F5"/>
    <mergeCell ref="D6:G6"/>
    <mergeCell ref="D13:I13"/>
    <mergeCell ref="B9:E9"/>
    <mergeCell ref="D11:H11"/>
    <mergeCell ref="D12:I12"/>
    <mergeCell ref="B15:D15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AA68"/>
  <sheetViews>
    <sheetView showGridLines="0" tabSelected="1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9" sqref="D9:D68"/>
    </sheetView>
  </sheetViews>
  <sheetFormatPr defaultColWidth="11.00390625" defaultRowHeight="14.25"/>
  <cols>
    <col min="1" max="1" width="1.875" style="2" customWidth="1"/>
    <col min="2" max="2" width="4.00390625" style="3" customWidth="1"/>
    <col min="3" max="3" width="37.25390625" style="5" customWidth="1"/>
    <col min="4" max="4" width="11.25390625" style="12" customWidth="1"/>
    <col min="5" max="5" width="32.75390625" style="7" customWidth="1"/>
    <col min="6" max="6" width="1.25" style="8" customWidth="1"/>
    <col min="7" max="7" width="8.875" style="4" customWidth="1"/>
    <col min="8" max="8" width="1.37890625" style="8" customWidth="1"/>
    <col min="9" max="9" width="5.625" style="17" customWidth="1"/>
    <col min="10" max="10" width="15.75390625" style="21" customWidth="1"/>
    <col min="11" max="22" width="11.00390625" style="2" customWidth="1"/>
    <col min="23" max="23" width="10.50390625" style="2" customWidth="1"/>
    <col min="24" max="24" width="20.625" style="2" customWidth="1"/>
    <col min="25" max="25" width="11.00390625" style="2" customWidth="1"/>
    <col min="26" max="26" width="10.375" style="79" customWidth="1"/>
    <col min="27" max="27" width="14.00390625" style="79" hidden="1" customWidth="1"/>
    <col min="28" max="16384" width="11.00390625" style="2" customWidth="1"/>
  </cols>
  <sheetData>
    <row r="1" spans="2:10" ht="28.5" customHeight="1" thickBot="1">
      <c r="B1" s="98" t="s">
        <v>31</v>
      </c>
      <c r="C1" s="98"/>
      <c r="D1" s="98"/>
      <c r="E1" s="78" t="s">
        <v>153</v>
      </c>
      <c r="F1" s="90"/>
      <c r="G1" s="90"/>
      <c r="H1" s="90"/>
      <c r="I1" s="90"/>
      <c r="J1" s="22" t="s">
        <v>17</v>
      </c>
    </row>
    <row r="2" spans="7:24" ht="26.25" customHeight="1" thickBot="1" thickTop="1">
      <c r="G2" s="93" t="s">
        <v>5</v>
      </c>
      <c r="J2" s="57">
        <f>MAX(B9:B68)</f>
        <v>60</v>
      </c>
      <c r="X2" s="63"/>
    </row>
    <row r="3" spans="4:24" ht="25.5" customHeight="1" thickBot="1" thickTop="1">
      <c r="D3" s="1"/>
      <c r="E3" s="9"/>
      <c r="F3" s="9"/>
      <c r="G3" s="94"/>
      <c r="I3" s="18"/>
      <c r="J3" s="58" t="s">
        <v>26</v>
      </c>
      <c r="X3" s="63"/>
    </row>
    <row r="4" spans="4:24" ht="29.25" customHeight="1" thickTop="1">
      <c r="D4" s="6"/>
      <c r="E4" s="95" t="s">
        <v>27</v>
      </c>
      <c r="F4" s="96"/>
      <c r="G4" s="10">
        <f>COUNTIF(right,"YES")</f>
        <v>0</v>
      </c>
      <c r="I4" s="19"/>
      <c r="J4" s="59"/>
      <c r="X4" s="63"/>
    </row>
    <row r="5" spans="4:24" ht="30" customHeight="1" thickBot="1">
      <c r="D5" s="6"/>
      <c r="E5" s="95" t="s">
        <v>28</v>
      </c>
      <c r="F5" s="96"/>
      <c r="G5" s="11">
        <f>COUNTA(answers1)</f>
        <v>0</v>
      </c>
      <c r="I5" s="18"/>
      <c r="J5" s="60"/>
      <c r="X5" s="63"/>
    </row>
    <row r="6" spans="5:24" ht="24" customHeight="1" thickBot="1" thickTop="1">
      <c r="E6" s="97" t="s">
        <v>29</v>
      </c>
      <c r="F6" s="66"/>
      <c r="G6" s="13">
        <f>IF(G5=0,0,G4/G5)</f>
        <v>0</v>
      </c>
      <c r="X6" s="63"/>
    </row>
    <row r="7" spans="3:24" ht="11.25" customHeight="1" thickBot="1" thickTop="1">
      <c r="C7" s="14"/>
      <c r="D7" s="2"/>
      <c r="E7" s="2"/>
      <c r="I7" s="91" t="s">
        <v>14</v>
      </c>
      <c r="X7" s="63"/>
    </row>
    <row r="8" spans="2:24" ht="34.5" customHeight="1" thickBot="1" thickTop="1">
      <c r="B8" s="46" t="s">
        <v>2</v>
      </c>
      <c r="C8" s="49" t="s">
        <v>0</v>
      </c>
      <c r="D8" s="50" t="s">
        <v>32</v>
      </c>
      <c r="E8" s="51" t="s">
        <v>1</v>
      </c>
      <c r="F8" s="16"/>
      <c r="G8" s="52" t="s">
        <v>4</v>
      </c>
      <c r="H8" s="15"/>
      <c r="I8" s="92"/>
      <c r="J8" s="23" t="s">
        <v>15</v>
      </c>
      <c r="X8" s="63"/>
    </row>
    <row r="9" spans="2:27" ht="21.75" customHeight="1" thickTop="1">
      <c r="B9" s="55">
        <v>1</v>
      </c>
      <c r="C9" s="42" t="str">
        <f>IF(ISBLANK(DATA!B9),"",VLOOKUP(B9,list,2))</f>
        <v>Peter was born</v>
      </c>
      <c r="D9" s="67"/>
      <c r="E9" s="40" t="str">
        <f>IF(ISBLANK(DATA!D9),"",VLOOKUP(B9,list,4))</f>
        <v>June.</v>
      </c>
      <c r="F9" s="20" t="e">
        <f>IF(ISBLANK(answersw),"",IF(ISBLANK(DATA!#REF!),"",VLOOKUP(#REF!,list,6)))</f>
        <v>#REF!</v>
      </c>
      <c r="G9" s="80">
        <f>IF(ISBLANK(D9),"",IF(EXACT(D9,DATA!C9),"YES","NO"))</f>
      </c>
      <c r="H9" s="20"/>
      <c r="I9" s="53"/>
      <c r="J9" s="24">
        <f aca="true" t="shared" si="0" ref="J9:J40">IF(ISBLANK(I9),"",VLOOKUP(B9,list,3))</f>
      </c>
      <c r="X9" s="64"/>
      <c r="AA9" s="81" t="s">
        <v>33</v>
      </c>
    </row>
    <row r="10" spans="2:27" ht="21.75" customHeight="1">
      <c r="B10" s="54">
        <v>2</v>
      </c>
      <c r="C10" s="43" t="str">
        <f>IF(ISBLANK(DATA!B10),"",VLOOKUP(B10,list,2))</f>
        <v>Jane was born</v>
      </c>
      <c r="D10" s="68"/>
      <c r="E10" s="41" t="str">
        <f>IF(ISBLANK(DATA!D10),"",VLOOKUP(B10,list,4))</f>
        <v>a Tuesday.</v>
      </c>
      <c r="F10" s="20" t="e">
        <f>IF(ISBLANK(answersw),"",IF(ISBLANK(DATA!#REF!),"",VLOOKUP(#REF!,list,6)))</f>
        <v>#REF!</v>
      </c>
      <c r="G10" s="76">
        <f>IF(ISBLANK(D10),"",IF(EXACT(D10,DATA!C10),"YES","NO"))</f>
      </c>
      <c r="H10" s="20"/>
      <c r="I10" s="48"/>
      <c r="J10" s="25">
        <f t="shared" si="0"/>
      </c>
      <c r="X10" s="64"/>
      <c r="Z10" s="82"/>
      <c r="AA10" s="81" t="s">
        <v>35</v>
      </c>
    </row>
    <row r="11" spans="2:27" ht="21.75" customHeight="1">
      <c r="B11" s="54">
        <v>3</v>
      </c>
      <c r="C11" s="43" t="str">
        <f>IF(ISBLANK(DATA!B11),"",VLOOKUP(B11,list,2))</f>
        <v>Alan was born</v>
      </c>
      <c r="D11" s="68"/>
      <c r="E11" s="41" t="str">
        <f>IF(ISBLANK(DATA!D11),"",VLOOKUP(B11,list,4))</f>
        <v>5 o'clock in the morning.</v>
      </c>
      <c r="F11" s="20" t="e">
        <f>IF(ISBLANK(answersw),"",IF(ISBLANK(DATA!#REF!),"",VLOOKUP(#REF!,list,6)))</f>
        <v>#REF!</v>
      </c>
      <c r="G11" s="76">
        <f>IF(ISBLANK(D11),"",IF(EXACT(D11,DATA!C11),"YES","NO"))</f>
      </c>
      <c r="H11" s="20"/>
      <c r="I11" s="48"/>
      <c r="J11" s="25">
        <f t="shared" si="0"/>
      </c>
      <c r="X11" s="64"/>
      <c r="Z11" s="82"/>
      <c r="AA11" s="81" t="s">
        <v>37</v>
      </c>
    </row>
    <row r="12" spans="2:27" ht="21.75" customHeight="1">
      <c r="B12" s="54">
        <v>4</v>
      </c>
      <c r="C12" s="43" t="str">
        <f>IF(ISBLANK(DATA!B12),"",VLOOKUP(B12,list,2))</f>
        <v>Sally was born</v>
      </c>
      <c r="D12" s="68"/>
      <c r="E12" s="41" t="str">
        <f>IF(ISBLANK(DATA!D12),"",VLOOKUP(B12,list,4))</f>
        <v>the summer.</v>
      </c>
      <c r="F12" s="20" t="e">
        <f>IF(ISBLANK(answersw),"",IF(ISBLANK(DATA!#REF!),"",VLOOKUP(#REF!,list,6)))</f>
        <v>#REF!</v>
      </c>
      <c r="G12" s="76">
        <f>IF(ISBLANK(D12),"",IF(EXACT(D12,DATA!C12),"YES","NO"))</f>
      </c>
      <c r="H12" s="20"/>
      <c r="I12" s="48"/>
      <c r="J12" s="25">
        <f t="shared" si="0"/>
      </c>
      <c r="X12" s="64"/>
      <c r="Z12" s="82"/>
      <c r="AA12" s="81" t="s">
        <v>33</v>
      </c>
    </row>
    <row r="13" spans="2:27" ht="21.75" customHeight="1">
      <c r="B13" s="54">
        <v>5</v>
      </c>
      <c r="C13" s="43" t="str">
        <f>IF(ISBLANK(DATA!B13),"",VLOOKUP(B13,list,2))</f>
        <v>Mary was born</v>
      </c>
      <c r="D13" s="68"/>
      <c r="E13" s="41" t="str">
        <f>IF(ISBLANK(DATA!D13),"",VLOOKUP(B13,list,4))</f>
        <v>home.</v>
      </c>
      <c r="F13" s="20" t="e">
        <f>IF(ISBLANK(answersw),"",IF(ISBLANK(DATA!#REF!),"",VLOOKUP(#REF!,list,6)))</f>
        <v>#REF!</v>
      </c>
      <c r="G13" s="76">
        <f>IF(ISBLANK(D13),"",IF(EXACT(D13,DATA!C13),"YES","NO"))</f>
      </c>
      <c r="H13" s="20"/>
      <c r="I13" s="48"/>
      <c r="J13" s="25">
        <f t="shared" si="0"/>
      </c>
      <c r="X13" s="64"/>
      <c r="Z13" s="82"/>
      <c r="AA13" s="81" t="s">
        <v>37</v>
      </c>
    </row>
    <row r="14" spans="2:27" ht="21.75" customHeight="1">
      <c r="B14" s="54">
        <v>6</v>
      </c>
      <c r="C14" s="43" t="str">
        <f>IF(ISBLANK(DATA!B14),"",VLOOKUP(B14,list,2))</f>
        <v>Mary was born</v>
      </c>
      <c r="D14" s="68"/>
      <c r="E14" s="41" t="str">
        <f>IF(ISBLANK(DATA!D14),"",VLOOKUP(B14,list,4))</f>
        <v>the spring.</v>
      </c>
      <c r="F14" s="20" t="e">
        <f>IF(ISBLANK(answersw),"",IF(ISBLANK(DATA!#REF!),"",VLOOKUP(#REF!,list,6)))</f>
        <v>#REF!</v>
      </c>
      <c r="G14" s="76">
        <f>IF(ISBLANK(D14),"",IF(EXACT(D14,DATA!C14),"YES","NO"))</f>
      </c>
      <c r="H14" s="20"/>
      <c r="I14" s="48"/>
      <c r="J14" s="25">
        <f t="shared" si="0"/>
      </c>
      <c r="X14" s="64"/>
      <c r="Z14" s="82"/>
      <c r="AA14" s="81" t="s">
        <v>33</v>
      </c>
    </row>
    <row r="15" spans="2:27" ht="21.75" customHeight="1">
      <c r="B15" s="54">
        <v>7</v>
      </c>
      <c r="C15" s="43" t="str">
        <f>IF(ISBLANK(DATA!B15),"",VLOOKUP(B15,list,2))</f>
        <v>People eat chocolate eggs</v>
      </c>
      <c r="D15" s="68"/>
      <c r="E15" s="41" t="str">
        <f>IF(ISBLANK(DATA!D15),"",VLOOKUP(B15,list,4))</f>
        <v>Easter.</v>
      </c>
      <c r="F15" s="20" t="e">
        <f>IF(ISBLANK(answersw),"",IF(ISBLANK(DATA!#REF!),"",VLOOKUP(#REF!,list,6)))</f>
        <v>#REF!</v>
      </c>
      <c r="G15" s="76">
        <f>IF(ISBLANK(D15),"",IF(EXACT(D15,DATA!C15),"YES","NO"))</f>
      </c>
      <c r="H15" s="20"/>
      <c r="I15" s="48"/>
      <c r="J15" s="25">
        <f t="shared" si="0"/>
      </c>
      <c r="X15" s="64"/>
      <c r="Z15" s="82"/>
      <c r="AA15" s="81" t="s">
        <v>37</v>
      </c>
    </row>
    <row r="16" spans="2:27" ht="21.75" customHeight="1">
      <c r="B16" s="54">
        <v>8</v>
      </c>
      <c r="C16" s="43" t="str">
        <f>IF(ISBLANK(DATA!B16),"",VLOOKUP(B16,list,2))</f>
        <v>Too many people go to work</v>
      </c>
      <c r="D16" s="68"/>
      <c r="E16" s="41" t="str">
        <f>IF(ISBLANK(DATA!D16),"",VLOOKUP(B16,list,4))</f>
        <v>car.</v>
      </c>
      <c r="F16" s="20" t="e">
        <f>IF(ISBLANK(answersw),"",IF(ISBLANK(DATA!#REF!),"",VLOOKUP(#REF!,list,6)))</f>
        <v>#REF!</v>
      </c>
      <c r="G16" s="76">
        <f>IF(ISBLANK(D16),"",IF(EXACT(D16,DATA!C16),"YES","NO"))</f>
      </c>
      <c r="H16" s="20"/>
      <c r="I16" s="48"/>
      <c r="J16" s="25">
        <f t="shared" si="0"/>
      </c>
      <c r="X16" s="64"/>
      <c r="Z16" s="82"/>
      <c r="AA16" s="81" t="s">
        <v>43</v>
      </c>
    </row>
    <row r="17" spans="2:27" ht="21.75" customHeight="1">
      <c r="B17" s="54">
        <v>9</v>
      </c>
      <c r="C17" s="43" t="str">
        <f>IF(ISBLANK(DATA!B17),"",VLOOKUP(B17,list,2))</f>
        <v> I spend Christmas</v>
      </c>
      <c r="D17" s="68"/>
      <c r="E17" s="41" t="str">
        <f>IF(ISBLANK(DATA!D17),"",VLOOKUP(B17,list,4))</f>
        <v>my parents.</v>
      </c>
      <c r="F17" s="20" t="e">
        <f>IF(ISBLANK(answersw),"",IF(ISBLANK(DATA!#REF!),"",VLOOKUP(#REF!,list,6)))</f>
        <v>#REF!</v>
      </c>
      <c r="G17" s="76">
        <f>IF(ISBLANK(D17),"",IF(EXACT(D17,DATA!C17),"YES","NO"))</f>
      </c>
      <c r="H17" s="20"/>
      <c r="I17" s="48"/>
      <c r="J17" s="25">
        <f t="shared" si="0"/>
      </c>
      <c r="X17" s="64"/>
      <c r="Z17" s="82"/>
      <c r="AA17" s="81" t="s">
        <v>45</v>
      </c>
    </row>
    <row r="18" spans="2:27" ht="21.75" customHeight="1">
      <c r="B18" s="54">
        <v>10</v>
      </c>
      <c r="C18" s="43" t="str">
        <f>IF(ISBLANK(DATA!B18),"",VLOOKUP(B18,list,2))</f>
        <v>People give each other presents</v>
      </c>
      <c r="D18" s="68"/>
      <c r="E18" s="41" t="str">
        <f>IF(ISBLANK(DATA!D18),"",VLOOKUP(B18,list,4))</f>
        <v>Christmas.</v>
      </c>
      <c r="F18" s="20" t="e">
        <f>IF(ISBLANK(answersw),"",IF(ISBLANK(DATA!#REF!),"",VLOOKUP(#REF!,list,6)))</f>
        <v>#REF!</v>
      </c>
      <c r="G18" s="76">
        <f>IF(ISBLANK(D18),"",IF(EXACT(D18,DATA!C18),"YES","NO"))</f>
      </c>
      <c r="H18" s="20"/>
      <c r="I18" s="48"/>
      <c r="J18" s="25">
        <f t="shared" si="0"/>
      </c>
      <c r="X18" s="65"/>
      <c r="Z18" s="82"/>
      <c r="AA18" s="81" t="s">
        <v>47</v>
      </c>
    </row>
    <row r="19" spans="2:27" ht="21.75" customHeight="1">
      <c r="B19" s="54">
        <v>11</v>
      </c>
      <c r="C19" s="43" t="str">
        <f>IF(ISBLANK(DATA!B19),"",VLOOKUP(B19,list,2))</f>
        <v>Poor Jack! He's</v>
      </c>
      <c r="D19" s="68"/>
      <c r="E19" s="41" t="str">
        <f>IF(ISBLANK(DATA!D19),"",VLOOKUP(B19,list,4))</f>
        <v>hospital.</v>
      </c>
      <c r="F19" s="20" t="e">
        <f>IF(ISBLANK(answersw),"",IF(ISBLANK(DATA!#REF!),"",VLOOKUP(#REF!,list,6)))</f>
        <v>#REF!</v>
      </c>
      <c r="G19" s="76">
        <f>IF(ISBLANK(D19),"",IF(EXACT(D19,DATA!C19),"YES","NO"))</f>
      </c>
      <c r="H19" s="20"/>
      <c r="I19" s="48"/>
      <c r="J19" s="25">
        <f t="shared" si="0"/>
      </c>
      <c r="X19" s="65"/>
      <c r="Z19" s="82"/>
      <c r="AA19" s="81" t="s">
        <v>33</v>
      </c>
    </row>
    <row r="20" spans="2:27" ht="21.75" customHeight="1">
      <c r="B20" s="54">
        <v>12</v>
      </c>
      <c r="C20" s="43" t="str">
        <f>IF(ISBLANK(DATA!B20),"",VLOOKUP(B20,list,2))</f>
        <v>A lot of people go away</v>
      </c>
      <c r="D20" s="68"/>
      <c r="E20" s="41" t="str">
        <f>IF(ISBLANK(DATA!D20),"",VLOOKUP(B20,list,4))</f>
        <v>Easter.</v>
      </c>
      <c r="F20" s="20" t="e">
        <f>IF(ISBLANK(answersw),"",IF(ISBLANK(DATA!#REF!),"",VLOOKUP(#REF!,list,6)))</f>
        <v>#REF!</v>
      </c>
      <c r="G20" s="76">
        <f>IF(ISBLANK(D20),"",IF(EXACT(D20,DATA!C20),"YES","NO"))</f>
      </c>
      <c r="H20" s="20"/>
      <c r="I20" s="48"/>
      <c r="J20" s="25">
        <f t="shared" si="0"/>
      </c>
      <c r="X20" s="65"/>
      <c r="Z20" s="82"/>
      <c r="AA20" s="81" t="s">
        <v>50</v>
      </c>
    </row>
    <row r="21" spans="2:27" ht="21.75" customHeight="1">
      <c r="B21" s="54">
        <v>13</v>
      </c>
      <c r="C21" s="43" t="str">
        <f>IF(ISBLANK(DATA!B21),"",VLOOKUP(B21,list,2))</f>
        <v>On Sundays a lot of people go</v>
      </c>
      <c r="D21" s="69"/>
      <c r="E21" s="47" t="str">
        <f>IF(ISBLANK(DATA!D21),"",VLOOKUP(B21,list,4))</f>
        <v>church.</v>
      </c>
      <c r="F21" s="73" t="e">
        <f>IF(ISBLANK(answersw),"",IF(ISBLANK(DATA!#REF!),"",VLOOKUP(#REF!,list,6)))</f>
        <v>#REF!</v>
      </c>
      <c r="G21" s="76">
        <f>IF(ISBLANK(D21),"",IF(EXACT(D21,DATA!C21),"YES","NO"))</f>
      </c>
      <c r="H21" s="20"/>
      <c r="I21" s="48"/>
      <c r="J21" s="25">
        <f t="shared" si="0"/>
      </c>
      <c r="X21" s="65"/>
      <c r="Z21" s="82"/>
      <c r="AA21" s="81" t="s">
        <v>30</v>
      </c>
    </row>
    <row r="22" spans="2:27" ht="21.75" customHeight="1">
      <c r="B22" s="61">
        <v>14</v>
      </c>
      <c r="C22" s="43" t="str">
        <f>IF(ISBLANK(DATA!B22),"",VLOOKUP(B22,list,2))</f>
        <v>The French National Holiday is</v>
      </c>
      <c r="D22" s="69"/>
      <c r="E22" s="47" t="str">
        <f>IF(ISBLANK(DATA!D22),"",VLOOKUP(B22,list,4))</f>
        <v>July.</v>
      </c>
      <c r="F22" s="73" t="e">
        <f>IF(ISBLANK(answersw),"",IF(ISBLANK(DATA!#REF!),"",VLOOKUP(#REF!,list,6)))</f>
        <v>#REF!</v>
      </c>
      <c r="G22" s="76">
        <f>IF(ISBLANK(D22),"",IF(EXACT(D22,DATA!C22),"YES","NO"))</f>
      </c>
      <c r="H22" s="20"/>
      <c r="I22" s="48"/>
      <c r="J22" s="25">
        <f t="shared" si="0"/>
      </c>
      <c r="X22" s="64"/>
      <c r="Z22" s="82"/>
      <c r="AA22" s="81" t="s">
        <v>33</v>
      </c>
    </row>
    <row r="23" spans="2:27" ht="21.75" customHeight="1">
      <c r="B23" s="54">
        <v>15</v>
      </c>
      <c r="C23" s="43" t="str">
        <f>IF(ISBLANK(DATA!B23),"",VLOOKUP(B23,list,2))</f>
        <v>In fact, it's</v>
      </c>
      <c r="D23" s="68"/>
      <c r="E23" s="41" t="str">
        <f>IF(ISBLANK(DATA!D23),"",VLOOKUP(B23,list,4))</f>
        <v>the 14th of July.</v>
      </c>
      <c r="F23" s="73" t="e">
        <f>IF(ISBLANK(answersw),"",IF(ISBLANK(DATA!#REF!),"",VLOOKUP(#REF!,list,6)))</f>
        <v>#REF!</v>
      </c>
      <c r="G23" s="76">
        <f>IF(ISBLANK(D23),"",IF(EXACT(D23,DATA!C23),"YES","NO"))</f>
      </c>
      <c r="H23" s="20"/>
      <c r="I23" s="48"/>
      <c r="J23" s="25">
        <f t="shared" si="0"/>
      </c>
      <c r="X23" s="64"/>
      <c r="Z23" s="82"/>
      <c r="AA23" s="81" t="s">
        <v>35</v>
      </c>
    </row>
    <row r="24" spans="2:27" ht="21.75" customHeight="1">
      <c r="B24" s="54">
        <v>16</v>
      </c>
      <c r="C24" s="43" t="str">
        <f>IF(ISBLANK(DATA!B24),"",VLOOKUP(B24,list,2))</f>
        <v>Last week I was</v>
      </c>
      <c r="D24" s="68"/>
      <c r="E24" s="41" t="str">
        <f>IF(ISBLANK(DATA!D24),"",VLOOKUP(B24,list,4))</f>
        <v>holiday.</v>
      </c>
      <c r="F24" s="73" t="e">
        <f>IF(ISBLANK(answersw),"",IF(ISBLANK(DATA!#REF!),"",VLOOKUP(#REF!,list,6)))</f>
        <v>#REF!</v>
      </c>
      <c r="G24" s="76">
        <f>IF(ISBLANK(D24),"",IF(EXACT(D24,DATA!C24),"YES","NO"))</f>
      </c>
      <c r="H24" s="20"/>
      <c r="I24" s="48"/>
      <c r="J24" s="25">
        <f t="shared" si="0"/>
      </c>
      <c r="X24" s="65"/>
      <c r="Z24" s="82"/>
      <c r="AA24" s="81" t="s">
        <v>35</v>
      </c>
    </row>
    <row r="25" spans="2:27" ht="21.75" customHeight="1">
      <c r="B25" s="54">
        <v>17</v>
      </c>
      <c r="C25" s="43" t="str">
        <f>IF(ISBLANK(DATA!B25),"",VLOOKUP(B25,list,2))</f>
        <v>I'm going to the doctor's</v>
      </c>
      <c r="D25" s="68"/>
      <c r="E25" s="41" t="str">
        <f>IF(ISBLANK(DATA!D25),"",VLOOKUP(B25,list,4))</f>
        <v>Monday.</v>
      </c>
      <c r="F25" s="74" t="e">
        <f>IF(ISBLANK(answersw),"",IF(ISBLANK(DATA!#REF!),"",VLOOKUP(#REF!,list,6)))</f>
        <v>#REF!</v>
      </c>
      <c r="G25" s="76">
        <f>IF(ISBLANK(D25),"",IF(EXACT(D25,DATA!C25),"YES","NO"))</f>
      </c>
      <c r="H25" s="75"/>
      <c r="I25" s="48"/>
      <c r="J25" s="62">
        <f t="shared" si="0"/>
      </c>
      <c r="X25" s="64"/>
      <c r="Z25" s="82"/>
      <c r="AA25" s="81" t="s">
        <v>35</v>
      </c>
    </row>
    <row r="26" spans="2:27" ht="21.75" customHeight="1">
      <c r="B26" s="54">
        <v>18</v>
      </c>
      <c r="C26" s="43" t="str">
        <f>IF(ISBLANK(DATA!B26),"",VLOOKUP(B26,list,2))</f>
        <v>Most people go on holiday</v>
      </c>
      <c r="D26" s="68"/>
      <c r="E26" s="41" t="str">
        <f>IF(ISBLANK(DATA!D26),"",VLOOKUP(B26,list,4))</f>
        <v>the summer.</v>
      </c>
      <c r="F26" s="74" t="e">
        <f>IF(ISBLANK(answersw),"",IF(ISBLANK(DATA!#REF!),"",VLOOKUP(#REF!,list,6)))</f>
        <v>#REF!</v>
      </c>
      <c r="G26" s="76">
        <f>IF(ISBLANK(D26),"",IF(EXACT(D26,DATA!C26),"YES","NO"))</f>
      </c>
      <c r="H26" s="75"/>
      <c r="I26" s="48"/>
      <c r="J26" s="62">
        <f t="shared" si="0"/>
      </c>
      <c r="X26" s="64"/>
      <c r="Z26" s="82"/>
      <c r="AA26" s="81" t="s">
        <v>33</v>
      </c>
    </row>
    <row r="27" spans="2:27" ht="21.75" customHeight="1">
      <c r="B27" s="54">
        <v>19</v>
      </c>
      <c r="C27" s="43" t="str">
        <f>IF(ISBLANK(DATA!B27),"",VLOOKUP(B27,list,2))</f>
        <v>Most students do their homework</v>
      </c>
      <c r="D27" s="68"/>
      <c r="E27" s="41" t="str">
        <f>IF(ISBLANK(DATA!D27),"",VLOOKUP(B27,list,4))</f>
        <v>the evening.</v>
      </c>
      <c r="F27" s="74" t="e">
        <f>IF(ISBLANK(answersw),"",IF(ISBLANK(DATA!#REF!),"",VLOOKUP(#REF!,list,6)))</f>
        <v>#REF!</v>
      </c>
      <c r="G27" s="76">
        <f>IF(ISBLANK(D27),"",IF(EXACT(D27,DATA!C27),"YES","NO"))</f>
      </c>
      <c r="H27" s="75"/>
      <c r="I27" s="48"/>
      <c r="J27" s="62">
        <f t="shared" si="0"/>
      </c>
      <c r="X27" s="65"/>
      <c r="Z27" s="82"/>
      <c r="AA27" s="81" t="s">
        <v>33</v>
      </c>
    </row>
    <row r="28" spans="2:27" ht="21.75" customHeight="1">
      <c r="B28" s="54">
        <v>20</v>
      </c>
      <c r="C28" s="43" t="str">
        <f>IF(ISBLANK(DATA!B28),"",VLOOKUP(B28,list,2))</f>
        <v>Most people try to relax</v>
      </c>
      <c r="D28" s="68"/>
      <c r="E28" s="41" t="str">
        <f>IF(ISBLANK(DATA!D28),"",VLOOKUP(B28,list,4))</f>
        <v>the weekend.</v>
      </c>
      <c r="F28" s="74" t="e">
        <f>IF(ISBLANK(answersw),"",IF(ISBLANK(DATA!#REF!),"",VLOOKUP(#REF!,list,6)))</f>
        <v>#REF!</v>
      </c>
      <c r="G28" s="76">
        <f>IF(ISBLANK(D28),"",IF(EXACT(D28,DATA!C28),"YES","NO"))</f>
      </c>
      <c r="H28" s="75"/>
      <c r="I28" s="48"/>
      <c r="J28" s="62">
        <f t="shared" si="0"/>
      </c>
      <c r="X28" s="65"/>
      <c r="Z28" s="82"/>
      <c r="AA28" s="81" t="s">
        <v>37</v>
      </c>
    </row>
    <row r="29" spans="2:27" ht="21.75" customHeight="1">
      <c r="B29" s="54">
        <v>21</v>
      </c>
      <c r="C29" s="43" t="str">
        <f>IF(ISBLANK(DATA!B29),"",VLOOKUP(B29,list,2))</f>
        <v>The banks are only open</v>
      </c>
      <c r="D29" s="68"/>
      <c r="E29" s="41" t="str">
        <f>IF(ISBLANK(DATA!D29),"",VLOOKUP(B29,list,4))</f>
        <v>the week.</v>
      </c>
      <c r="F29" s="74" t="e">
        <f>IF(ISBLANK(answersw),"",IF(ISBLANK(DATA!#REF!),"",VLOOKUP(#REF!,list,6)))</f>
        <v>#REF!</v>
      </c>
      <c r="G29" s="76">
        <f>IF(ISBLANK(D29),"",IF(EXACT(D29,DATA!C29),"YES","NO"))</f>
      </c>
      <c r="H29" s="75"/>
      <c r="I29" s="48"/>
      <c r="J29" s="62">
        <f t="shared" si="0"/>
      </c>
      <c r="X29" s="64"/>
      <c r="Z29" s="82"/>
      <c r="AA29" s="81" t="s">
        <v>58</v>
      </c>
    </row>
    <row r="30" spans="2:27" ht="21.75" customHeight="1">
      <c r="B30" s="54">
        <v>22</v>
      </c>
      <c r="C30" s="43" t="str">
        <f>IF(ISBLANK(DATA!B30),"",VLOOKUP(B30,list,2))</f>
        <v>This fork is used</v>
      </c>
      <c r="D30" s="68"/>
      <c r="E30" s="41" t="str">
        <f>IF(ISBLANK(DATA!D30),"",VLOOKUP(B30,list,4))</f>
        <v>gardening.</v>
      </c>
      <c r="F30" s="73" t="e">
        <f>IF(ISBLANK(answersw),"",IF(ISBLANK(DATA!#REF!),"",VLOOKUP(#REF!,list,6)))</f>
        <v>#REF!</v>
      </c>
      <c r="G30" s="76">
        <f>IF(ISBLANK(D30),"",IF(EXACT(D30,DATA!C30),"YES","NO"))</f>
      </c>
      <c r="H30" s="20"/>
      <c r="I30" s="48"/>
      <c r="J30" s="25">
        <f t="shared" si="0"/>
      </c>
      <c r="X30" s="64"/>
      <c r="Z30" s="82"/>
      <c r="AA30" s="81" t="s">
        <v>60</v>
      </c>
    </row>
    <row r="31" spans="2:27" ht="21.75" customHeight="1">
      <c r="B31" s="54">
        <v>23</v>
      </c>
      <c r="C31" s="43" t="str">
        <f>IF(ISBLANK(DATA!B31),"",VLOOKUP(B31,list,2))</f>
        <v>The roads are extremely busy</v>
      </c>
      <c r="D31" s="68"/>
      <c r="E31" s="41" t="str">
        <f>IF(ISBLANK(DATA!D31),"",VLOOKUP(B31,list,4))</f>
        <v>July.</v>
      </c>
      <c r="G31" s="76">
        <f>IF(ISBLANK(D31),"",IF(EXACT(D31,DATA!C31),"YES","NO"))</f>
      </c>
      <c r="H31" s="20"/>
      <c r="I31" s="48"/>
      <c r="J31" s="25">
        <f t="shared" si="0"/>
      </c>
      <c r="Z31" s="82"/>
      <c r="AA31" s="81" t="s">
        <v>33</v>
      </c>
    </row>
    <row r="32" spans="2:27" ht="21.75" customHeight="1">
      <c r="B32" s="54">
        <v>24</v>
      </c>
      <c r="C32" s="43" t="str">
        <f>IF(ISBLANK(DATA!B32),"",VLOOKUP(B32,list,2))</f>
        <v>I'm going shopping</v>
      </c>
      <c r="D32" s="68"/>
      <c r="E32" s="41" t="str">
        <f>IF(ISBLANK(DATA!D32),"",VLOOKUP(B32,list,4))</f>
        <v>this afternoon.</v>
      </c>
      <c r="G32" s="76">
        <f>IF(ISBLANK(D32),"",IF(EXACT(D32,DATA!C32),"YES","NO"))</f>
      </c>
      <c r="H32" s="20"/>
      <c r="I32" s="48"/>
      <c r="J32" s="25">
        <f t="shared" si="0"/>
      </c>
      <c r="Z32" s="82"/>
      <c r="AA32" s="81" t="s">
        <v>62</v>
      </c>
    </row>
    <row r="33" spans="2:27" ht="21.75" customHeight="1">
      <c r="B33" s="54">
        <v>25</v>
      </c>
      <c r="C33" s="43" t="str">
        <f>IF(ISBLANK(DATA!B33),"",VLOOKUP(B33,list,2))</f>
        <v>I don't come to school</v>
      </c>
      <c r="D33" s="68"/>
      <c r="E33" s="41" t="str">
        <f>IF(ISBLANK(DATA!D33),"",VLOOKUP(B33,list,4))</f>
        <v>bus.</v>
      </c>
      <c r="G33" s="76">
        <f>IF(ISBLANK(D33),"",IF(EXACT(D33,DATA!C33),"YES","NO"))</f>
      </c>
      <c r="I33" s="83"/>
      <c r="J33" s="71">
        <f t="shared" si="0"/>
      </c>
      <c r="Z33" s="82"/>
      <c r="AA33" s="81" t="s">
        <v>43</v>
      </c>
    </row>
    <row r="34" spans="2:27" ht="21.75" customHeight="1">
      <c r="B34" s="54">
        <v>26</v>
      </c>
      <c r="C34" s="43" t="str">
        <f>IF(ISBLANK(DATA!B34),"",VLOOKUP(B34,list,2))</f>
        <v>I go for a walk by the river</v>
      </c>
      <c r="D34" s="68"/>
      <c r="E34" s="41" t="str">
        <f>IF(ISBLANK(DATA!D34),"",VLOOKUP(B34,list,4))</f>
        <v>Sundays.</v>
      </c>
      <c r="G34" s="76">
        <f>IF(ISBLANK(D34),"",IF(EXACT(D34,DATA!C34),"YES","NO"))</f>
      </c>
      <c r="I34" s="83"/>
      <c r="J34" s="71">
        <f t="shared" si="0"/>
      </c>
      <c r="Z34" s="82"/>
      <c r="AA34" s="81" t="s">
        <v>35</v>
      </c>
    </row>
    <row r="35" spans="2:27" ht="21.75" customHeight="1">
      <c r="B35" s="54">
        <v>27</v>
      </c>
      <c r="C35" s="43" t="str">
        <f>IF(ISBLANK(DATA!B35),"",VLOOKUP(B35,list,2))</f>
        <v>Those children's father is</v>
      </c>
      <c r="D35" s="68"/>
      <c r="E35" s="41" t="str">
        <f>IF(ISBLANK(DATA!D35),"",VLOOKUP(B35,list,4))</f>
        <v>prison.</v>
      </c>
      <c r="G35" s="76">
        <f>IF(ISBLANK(D35),"",IF(EXACT(D35,DATA!C35),"YES","NO"))</f>
      </c>
      <c r="I35" s="83"/>
      <c r="J35" s="71">
        <f t="shared" si="0"/>
      </c>
      <c r="Z35" s="82"/>
      <c r="AA35" s="81" t="s">
        <v>33</v>
      </c>
    </row>
    <row r="36" spans="2:27" ht="21.75" customHeight="1">
      <c r="B36" s="54">
        <v>28</v>
      </c>
      <c r="C36" s="43" t="str">
        <f>IF(ISBLANK(DATA!B36),"",VLOOKUP(B36,list,2))</f>
        <v>I went to a party</v>
      </c>
      <c r="D36" s="68"/>
      <c r="E36" s="41" t="str">
        <f>IF(ISBLANK(DATA!D36),"",VLOOKUP(B36,list,4))</f>
        <v>last night.</v>
      </c>
      <c r="G36" s="76">
        <f>IF(ISBLANK(D36),"",IF(EXACT(D36,DATA!C36),"YES","NO"))</f>
      </c>
      <c r="I36" s="83"/>
      <c r="J36" s="71">
        <f t="shared" si="0"/>
      </c>
      <c r="Z36" s="82"/>
      <c r="AA36" s="81" t="s">
        <v>62</v>
      </c>
    </row>
    <row r="37" spans="2:27" ht="21.75" customHeight="1">
      <c r="B37" s="54">
        <v>29</v>
      </c>
      <c r="C37" s="43" t="str">
        <f>IF(ISBLANK(DATA!B37),"",VLOOKUP(B37,list,2))</f>
        <v>I got a gold watch</v>
      </c>
      <c r="D37" s="68"/>
      <c r="E37" s="41" t="str">
        <f>IF(ISBLANK(DATA!D37),"",VLOOKUP(B37,list,4))</f>
        <v>my birthday.</v>
      </c>
      <c r="G37" s="76">
        <f>IF(ISBLANK(D37),"",IF(EXACT(D37,DATA!C37),"YES","NO"))</f>
      </c>
      <c r="I37" s="83"/>
      <c r="J37" s="71">
        <f t="shared" si="0"/>
      </c>
      <c r="Z37" s="82"/>
      <c r="AA37" s="81" t="s">
        <v>60</v>
      </c>
    </row>
    <row r="38" spans="2:27" ht="21.75" customHeight="1">
      <c r="B38" s="54">
        <v>30</v>
      </c>
      <c r="C38" s="43" t="str">
        <f>IF(ISBLANK(DATA!B38),"",VLOOKUP(B38,list,2))</f>
        <v>I only watch television</v>
      </c>
      <c r="D38" s="68"/>
      <c r="E38" s="41" t="str">
        <f>IF(ISBLANK(DATA!D38),"",VLOOKUP(B38,list,4))</f>
        <v>the evening.</v>
      </c>
      <c r="G38" s="76">
        <f>IF(ISBLANK(D38),"",IF(EXACT(D38,DATA!C38),"YES","NO"))</f>
      </c>
      <c r="I38" s="83"/>
      <c r="J38" s="71">
        <f t="shared" si="0"/>
      </c>
      <c r="Z38" s="82"/>
      <c r="AA38" s="81" t="s">
        <v>33</v>
      </c>
    </row>
    <row r="39" spans="2:27" ht="21.75" customHeight="1">
      <c r="B39" s="54">
        <v>31</v>
      </c>
      <c r="C39" s="43" t="str">
        <f>IF(ISBLANK(DATA!B39),"",VLOOKUP(B39,list,2))</f>
        <v>I bought these rolls</v>
      </c>
      <c r="D39" s="68"/>
      <c r="E39" s="41" t="str">
        <f>IF(ISBLANK(DATA!D39),"",VLOOKUP(B39,list,4))</f>
        <v>the supermarket.</v>
      </c>
      <c r="G39" s="76">
        <f>IF(ISBLANK(D39),"",IF(EXACT(D39,DATA!C39),"YES","NO"))</f>
      </c>
      <c r="I39" s="83"/>
      <c r="J39" s="71">
        <f t="shared" si="0"/>
      </c>
      <c r="Z39" s="82"/>
      <c r="AA39" s="81" t="s">
        <v>37</v>
      </c>
    </row>
    <row r="40" spans="2:27" ht="21.75" customHeight="1">
      <c r="B40" s="54">
        <v>32</v>
      </c>
      <c r="C40" s="43" t="str">
        <f>IF(ISBLANK(DATA!B40),"",VLOOKUP(B40,list,2))</f>
        <v>Could you tell me the way</v>
      </c>
      <c r="D40" s="68"/>
      <c r="E40" s="41" t="str">
        <f>IF(ISBLANK(DATA!D40),"",VLOOKUP(B40,list,4))</f>
        <v>the station?</v>
      </c>
      <c r="G40" s="76">
        <f>IF(ISBLANK(D40),"",IF(EXACT(D40,DATA!C40),"YES","NO"))</f>
      </c>
      <c r="I40" s="83"/>
      <c r="J40" s="71">
        <f t="shared" si="0"/>
      </c>
      <c r="Z40" s="82"/>
      <c r="AA40" s="81" t="s">
        <v>30</v>
      </c>
    </row>
    <row r="41" spans="2:27" ht="21.75" customHeight="1">
      <c r="B41" s="54">
        <v>33</v>
      </c>
      <c r="C41" s="43" t="str">
        <f>IF(ISBLANK(DATA!B41),"",VLOOKUP(B41,list,2))</f>
        <v>I've got a meeting</v>
      </c>
      <c r="D41" s="68"/>
      <c r="E41" s="41" t="str">
        <f>IF(ISBLANK(DATA!D41),"",VLOOKUP(B41,list,4))</f>
        <v>4 o'clock.</v>
      </c>
      <c r="G41" s="76">
        <f>IF(ISBLANK(D41),"",IF(EXACT(D41,DATA!C41),"YES","NO"))</f>
      </c>
      <c r="I41" s="83"/>
      <c r="J41" s="71">
        <f aca="true" t="shared" si="1" ref="J41:J72">IF(ISBLANK(I41),"",VLOOKUP(B41,list,3))</f>
      </c>
      <c r="Z41" s="82"/>
      <c r="AA41" s="81" t="s">
        <v>37</v>
      </c>
    </row>
    <row r="42" spans="2:27" ht="21.75" customHeight="1">
      <c r="B42" s="54">
        <v>34</v>
      </c>
      <c r="C42" s="43" t="str">
        <f>IF(ISBLANK(DATA!B42),"",VLOOKUP(B42,list,2))</f>
        <v>We're going to Portugal</v>
      </c>
      <c r="D42" s="68"/>
      <c r="E42" s="41" t="str">
        <f>IF(ISBLANK(DATA!D42),"",VLOOKUP(B42,list,4))</f>
        <v>the end of May.</v>
      </c>
      <c r="G42" s="76">
        <f>IF(ISBLANK(D42),"",IF(EXACT(D42,DATA!C42),"YES","NO"))</f>
      </c>
      <c r="I42" s="83"/>
      <c r="J42" s="71">
        <f t="shared" si="1"/>
      </c>
      <c r="Z42" s="82"/>
      <c r="AA42" s="81" t="s">
        <v>37</v>
      </c>
    </row>
    <row r="43" spans="2:27" ht="21.75" customHeight="1">
      <c r="B43" s="54">
        <v>35</v>
      </c>
      <c r="C43" s="43" t="str">
        <f>IF(ISBLANK(DATA!B43),"",VLOOKUP(B43,list,2))</f>
        <v>I use this room</v>
      </c>
      <c r="D43" s="68"/>
      <c r="E43" s="41" t="str">
        <f>IF(ISBLANK(DATA!D43),"",VLOOKUP(B43,list,4))</f>
        <v>storing furniture.</v>
      </c>
      <c r="G43" s="76">
        <f>IF(ISBLANK(D43),"",IF(EXACT(D43,DATA!C43),"YES","NO"))</f>
      </c>
      <c r="I43" s="83"/>
      <c r="J43" s="71">
        <f t="shared" si="1"/>
      </c>
      <c r="Z43" s="82"/>
      <c r="AA43" s="81" t="s">
        <v>60</v>
      </c>
    </row>
    <row r="44" spans="2:27" ht="21.75" customHeight="1">
      <c r="B44" s="54">
        <v>36</v>
      </c>
      <c r="C44" s="43" t="str">
        <f>IF(ISBLANK(DATA!B44),"",VLOOKUP(B44,list,2))</f>
        <v>I've got a dental appointment</v>
      </c>
      <c r="D44" s="68"/>
      <c r="E44" s="41" t="str">
        <f>IF(ISBLANK(DATA!D44),"",VLOOKUP(B44,list,4))</f>
        <v>next week.</v>
      </c>
      <c r="G44" s="76">
        <f>IF(ISBLANK(D44),"",IF(EXACT(D44,DATA!C44),"YES","NO"))</f>
      </c>
      <c r="I44" s="83"/>
      <c r="J44" s="71">
        <f t="shared" si="1"/>
      </c>
      <c r="Z44" s="82"/>
      <c r="AA44" s="81" t="s">
        <v>62</v>
      </c>
    </row>
    <row r="45" spans="2:27" ht="21.75" customHeight="1">
      <c r="B45" s="54">
        <v>37</v>
      </c>
      <c r="C45" s="43" t="str">
        <f>IF(ISBLANK(DATA!B45),"",VLOOKUP(B45,list,2))</f>
        <v>You go by car; I'll go</v>
      </c>
      <c r="D45" s="68"/>
      <c r="E45" s="41" t="str">
        <f>IF(ISBLANK(DATA!D45),"",VLOOKUP(B45,list,4))</f>
        <v>foot.</v>
      </c>
      <c r="G45" s="76">
        <f>IF(ISBLANK(D45),"",IF(EXACT(D45,DATA!C45),"YES","NO"))</f>
      </c>
      <c r="I45" s="83"/>
      <c r="J45" s="71">
        <f t="shared" si="1"/>
      </c>
      <c r="Z45" s="82"/>
      <c r="AA45" s="81" t="s">
        <v>35</v>
      </c>
    </row>
    <row r="46" spans="2:27" ht="21.75" customHeight="1">
      <c r="B46" s="54">
        <v>38</v>
      </c>
      <c r="C46" s="43" t="str">
        <f>IF(ISBLANK(DATA!B46),"",VLOOKUP(B46,list,2))</f>
        <v>On Sunday my brother came back</v>
      </c>
      <c r="D46" s="68"/>
      <c r="E46" s="41" t="str">
        <f>IF(ISBLANK(DATA!D46),"",VLOOKUP(B46,list,4))</f>
        <v>holiday.</v>
      </c>
      <c r="G46" s="76">
        <f>IF(ISBLANK(D46),"",IF(EXACT(D46,DATA!C46),"YES","NO"))</f>
      </c>
      <c r="I46" s="83"/>
      <c r="J46" s="71">
        <f t="shared" si="1"/>
      </c>
      <c r="Z46" s="82"/>
      <c r="AA46" s="81" t="s">
        <v>76</v>
      </c>
    </row>
    <row r="47" spans="2:27" ht="21.75" customHeight="1">
      <c r="B47" s="54">
        <v>39</v>
      </c>
      <c r="C47" s="43" t="str">
        <f>IF(ISBLANK(DATA!B47),"",VLOOKUP(B47,list,2))</f>
        <v>I've got an eye-test</v>
      </c>
      <c r="D47" s="68"/>
      <c r="E47" s="41" t="str">
        <f>IF(ISBLANK(DATA!D47),"",VLOOKUP(B47,list,4))</f>
        <v>Thursday afternoon.</v>
      </c>
      <c r="G47" s="76">
        <f>IF(ISBLANK(D47),"",IF(EXACT(D47,DATA!C47),"YES","NO"))</f>
      </c>
      <c r="I47" s="83"/>
      <c r="J47" s="71">
        <f t="shared" si="1"/>
      </c>
      <c r="Z47" s="82"/>
      <c r="AA47" s="81" t="s">
        <v>35</v>
      </c>
    </row>
    <row r="48" spans="2:27" ht="21.75" customHeight="1">
      <c r="B48" s="54">
        <v>40</v>
      </c>
      <c r="C48" s="43" t="str">
        <f>IF(ISBLANK(DATA!B48),"",VLOOKUP(B48,list,2))</f>
        <v>On Sunday I'd like to go</v>
      </c>
      <c r="D48" s="68"/>
      <c r="E48" s="41" t="str">
        <f>IF(ISBLANK(DATA!D48),"",VLOOKUP(B48,list,4))</f>
        <v>Paris.</v>
      </c>
      <c r="G48" s="76">
        <f>IF(ISBLANK(D48),"",IF(EXACT(D48,DATA!C48),"YES","NO"))</f>
      </c>
      <c r="I48" s="83"/>
      <c r="J48" s="71">
        <f t="shared" si="1"/>
      </c>
      <c r="Z48" s="82"/>
      <c r="AA48" s="81" t="s">
        <v>30</v>
      </c>
    </row>
    <row r="49" spans="2:27" ht="21.75" customHeight="1">
      <c r="B49" s="54">
        <v>41</v>
      </c>
      <c r="C49" s="43" t="str">
        <f>IF(ISBLANK(DATA!B49),"",VLOOKUP(B49,list,2))</f>
        <v>John lives</v>
      </c>
      <c r="D49" s="68"/>
      <c r="E49" s="41" t="str">
        <f>IF(ISBLANK(DATA!D49),"",VLOOKUP(B49,list,4))</f>
        <v>Paris.</v>
      </c>
      <c r="G49" s="76">
        <f>IF(ISBLANK(D49),"",IF(EXACT(D49,DATA!C49),"YES","NO"))</f>
      </c>
      <c r="I49" s="83"/>
      <c r="J49" s="71">
        <f t="shared" si="1"/>
      </c>
      <c r="Z49" s="82"/>
      <c r="AA49" s="81" t="s">
        <v>33</v>
      </c>
    </row>
    <row r="50" spans="2:27" ht="21.75" customHeight="1">
      <c r="B50" s="54">
        <v>42</v>
      </c>
      <c r="C50" s="43" t="str">
        <f>IF(ISBLANK(DATA!B50),"",VLOOKUP(B50,list,2))</f>
        <v>The Pompidou Centre is</v>
      </c>
      <c r="D50" s="68"/>
      <c r="E50" s="41" t="str">
        <f>IF(ISBLANK(DATA!D50),"",VLOOKUP(B50,list,4))</f>
        <v>the centre of the city.</v>
      </c>
      <c r="G50" s="76">
        <f>IF(ISBLANK(D50),"",IF(EXACT(D50,DATA!C50),"YES","NO"))</f>
      </c>
      <c r="I50" s="83"/>
      <c r="J50" s="71">
        <f t="shared" si="1"/>
      </c>
      <c r="Z50" s="82"/>
      <c r="AA50" s="81" t="s">
        <v>33</v>
      </c>
    </row>
    <row r="51" spans="2:27" ht="21.75" customHeight="1">
      <c r="B51" s="54">
        <v>43</v>
      </c>
      <c r="C51" s="43" t="str">
        <f>IF(ISBLANK(DATA!B51),"",VLOOKUP(B51,list,2))</f>
        <v>I've got your book</v>
      </c>
      <c r="D51" s="68"/>
      <c r="E51" s="41" t="str">
        <f>IF(ISBLANK(DATA!D51),"",VLOOKUP(B51,list,4))</f>
        <v>home.</v>
      </c>
      <c r="G51" s="76">
        <f>IF(ISBLANK(D51),"",IF(EXACT(D51,DATA!C51),"YES","NO"))</f>
      </c>
      <c r="I51" s="83"/>
      <c r="J51" s="71">
        <f t="shared" si="1"/>
      </c>
      <c r="Z51" s="82"/>
      <c r="AA51" s="81" t="s">
        <v>37</v>
      </c>
    </row>
    <row r="52" spans="2:27" ht="21.75" customHeight="1">
      <c r="B52" s="54">
        <v>44</v>
      </c>
      <c r="C52" s="43" t="str">
        <f>IF(ISBLANK(DATA!B52),"",VLOOKUP(B52,list,2))</f>
        <v>It's late, and I'm going</v>
      </c>
      <c r="D52" s="68"/>
      <c r="E52" s="41" t="str">
        <f>IF(ISBLANK(DATA!D52),"",VLOOKUP(B52,list,4))</f>
        <v>home.</v>
      </c>
      <c r="G52" s="76">
        <f>IF(ISBLANK(D52),"",IF(EXACT(D52,DATA!C52),"YES","NO"))</f>
      </c>
      <c r="I52" s="83"/>
      <c r="J52" s="71">
        <f t="shared" si="1"/>
      </c>
      <c r="Z52" s="82"/>
      <c r="AA52" s="81" t="s">
        <v>62</v>
      </c>
    </row>
    <row r="53" spans="2:27" ht="21.75" customHeight="1">
      <c r="B53" s="54">
        <v>45</v>
      </c>
      <c r="C53" s="43" t="str">
        <f>IF(ISBLANK(DATA!B53),"",VLOOKUP(B53,list,2))</f>
        <v>I'm going to Berlin</v>
      </c>
      <c r="D53" s="68"/>
      <c r="E53" s="41" t="str">
        <f>IF(ISBLANK(DATA!D53),"",VLOOKUP(B53,list,4))</f>
        <v>business.</v>
      </c>
      <c r="G53" s="76">
        <f>IF(ISBLANK(D53),"",IF(EXACT(D53,DATA!C53),"YES","NO"))</f>
      </c>
      <c r="I53" s="83"/>
      <c r="J53" s="71">
        <f t="shared" si="1"/>
      </c>
      <c r="Z53" s="82"/>
      <c r="AA53" s="81" t="s">
        <v>35</v>
      </c>
    </row>
    <row r="54" spans="2:27" ht="21.75" customHeight="1">
      <c r="B54" s="54">
        <v>46</v>
      </c>
      <c r="C54" s="43" t="str">
        <f>IF(ISBLANK(DATA!B54),"",VLOOKUP(B54,list,2))</f>
        <v>I'll buy some bread</v>
      </c>
      <c r="D54" s="68"/>
      <c r="E54" s="41" t="str">
        <f>IF(ISBLANK(DATA!D54),"",VLOOKUP(B54,list,4))</f>
        <v>town.</v>
      </c>
      <c r="G54" s="76">
        <f>IF(ISBLANK(D54),"",IF(EXACT(D54,DATA!C54),"YES","NO"))</f>
      </c>
      <c r="I54" s="83"/>
      <c r="J54" s="71">
        <f t="shared" si="1"/>
      </c>
      <c r="Z54" s="82"/>
      <c r="AA54" s="81" t="s">
        <v>33</v>
      </c>
    </row>
    <row r="55" spans="2:27" ht="21.75" customHeight="1">
      <c r="B55" s="54">
        <v>47</v>
      </c>
      <c r="C55" s="43" t="str">
        <f>IF(ISBLANK(DATA!B55),"",VLOOKUP(B55,list,2))</f>
        <v>You can buy film</v>
      </c>
      <c r="D55" s="68"/>
      <c r="E55" s="41" t="str">
        <f>IF(ISBLANK(DATA!D55),"",VLOOKUP(B55,list,4))</f>
        <v>the chemist's.</v>
      </c>
      <c r="G55" s="76">
        <f>IF(ISBLANK(D55),"",IF(EXACT(D55,DATA!C55),"YES","NO"))</f>
      </c>
      <c r="I55" s="83"/>
      <c r="J55" s="71">
        <f t="shared" si="1"/>
      </c>
      <c r="Z55" s="82"/>
      <c r="AA55" s="81" t="s">
        <v>37</v>
      </c>
    </row>
    <row r="56" spans="2:27" ht="21.75" customHeight="1">
      <c r="B56" s="54">
        <v>48</v>
      </c>
      <c r="C56" s="43" t="str">
        <f>IF(ISBLANK(DATA!B56),"",VLOOKUP(B56,list,2))</f>
        <v>The leaves fall to the ground</v>
      </c>
      <c r="D56" s="68"/>
      <c r="E56" s="41" t="str">
        <f>IF(ISBLANK(DATA!D56),"",VLOOKUP(B56,list,4))</f>
        <v>autumn.</v>
      </c>
      <c r="G56" s="76">
        <f>IF(ISBLANK(D56),"",IF(EXACT(D56,DATA!C56),"YES","NO"))</f>
      </c>
      <c r="I56" s="83"/>
      <c r="J56" s="71">
        <f t="shared" si="1"/>
      </c>
      <c r="Z56" s="82"/>
      <c r="AA56" s="81" t="s">
        <v>33</v>
      </c>
    </row>
    <row r="57" spans="2:27" ht="21.75" customHeight="1">
      <c r="B57" s="54">
        <v>49</v>
      </c>
      <c r="C57" s="43" t="str">
        <f>IF(ISBLANK(DATA!B57),"",VLOOKUP(B57,list,2))</f>
        <v>The Empire State Building is</v>
      </c>
      <c r="D57" s="68"/>
      <c r="E57" s="41" t="str">
        <f>IF(ISBLANK(DATA!D57),"",VLOOKUP(B57,list,4))</f>
        <v>New York.</v>
      </c>
      <c r="G57" s="76">
        <f>IF(ISBLANK(D57),"",IF(EXACT(D57,DATA!C57),"YES","NO"))</f>
      </c>
      <c r="I57" s="83"/>
      <c r="J57" s="71">
        <f t="shared" si="1"/>
      </c>
      <c r="Z57" s="82"/>
      <c r="AA57" s="81" t="s">
        <v>33</v>
      </c>
    </row>
    <row r="58" spans="2:27" ht="21.75" customHeight="1">
      <c r="B58" s="54">
        <v>50</v>
      </c>
      <c r="C58" s="43" t="str">
        <f>IF(ISBLANK(DATA!B58),"",VLOOKUP(B58,list,2))</f>
        <v>Next Friday I'm flying</v>
      </c>
      <c r="D58" s="68"/>
      <c r="E58" s="41" t="str">
        <f>IF(ISBLANK(DATA!D58),"",VLOOKUP(B58,list,4))</f>
        <v>Chicago.</v>
      </c>
      <c r="G58" s="76">
        <f>IF(ISBLANK(D58),"",IF(EXACT(D58,DATA!C58),"YES","NO"))</f>
      </c>
      <c r="I58" s="83"/>
      <c r="J58" s="71">
        <f t="shared" si="1"/>
      </c>
      <c r="Z58" s="82"/>
      <c r="AA58" s="81" t="s">
        <v>30</v>
      </c>
    </row>
    <row r="59" spans="2:27" ht="21.75" customHeight="1">
      <c r="B59" s="54">
        <v>51</v>
      </c>
      <c r="C59" s="43" t="str">
        <f>IF(ISBLANK(DATA!B59),"",VLOOKUP(B59,list,2))</f>
        <v>I've got to go</v>
      </c>
      <c r="D59" s="68"/>
      <c r="E59" s="41" t="str">
        <f>IF(ISBLANK(DATA!D59),"",VLOOKUP(B59,list,4))</f>
        <v>the post office.</v>
      </c>
      <c r="G59" s="76">
        <f>IF(ISBLANK(D59),"",IF(EXACT(D59,DATA!C59),"YES","NO"))</f>
      </c>
      <c r="I59" s="83"/>
      <c r="J59" s="71">
        <f t="shared" si="1"/>
      </c>
      <c r="Z59" s="82"/>
      <c r="AA59" s="81" t="s">
        <v>30</v>
      </c>
    </row>
    <row r="60" spans="2:27" ht="21.75" customHeight="1">
      <c r="B60" s="54">
        <v>52</v>
      </c>
      <c r="C60" s="43" t="str">
        <f>IF(ISBLANK(DATA!B60),"",VLOOKUP(B60,list,2))</f>
        <v>This morning I got a letter</v>
      </c>
      <c r="D60" s="68"/>
      <c r="E60" s="41" t="str">
        <f>IF(ISBLANK(DATA!D60),"",VLOOKUP(B60,list,4))</f>
        <v>the bank.</v>
      </c>
      <c r="G60" s="76">
        <f>IF(ISBLANK(D60),"",IF(EXACT(D60,DATA!C60),"YES","NO"))</f>
      </c>
      <c r="I60" s="83"/>
      <c r="J60" s="71">
        <f t="shared" si="1"/>
      </c>
      <c r="Z60" s="82"/>
      <c r="AA60" s="81" t="s">
        <v>76</v>
      </c>
    </row>
    <row r="61" spans="2:27" ht="21.75" customHeight="1">
      <c r="B61" s="54">
        <v>53</v>
      </c>
      <c r="C61" s="43" t="str">
        <f>IF(ISBLANK(DATA!B61),"",VLOOKUP(B61,list,2))</f>
        <v>Last year I flew to the States</v>
      </c>
      <c r="D61" s="68"/>
      <c r="E61" s="41" t="str">
        <f>IF(ISBLANK(DATA!D61),"",VLOOKUP(B61,list,4))</f>
        <v>British Airways.</v>
      </c>
      <c r="G61" s="76">
        <f>IF(ISBLANK(D61),"",IF(EXACT(D61,DATA!C61),"YES","NO"))</f>
      </c>
      <c r="I61" s="83"/>
      <c r="J61" s="71">
        <f t="shared" si="1"/>
      </c>
      <c r="Z61" s="82"/>
      <c r="AA61" s="81" t="s">
        <v>45</v>
      </c>
    </row>
    <row r="62" spans="2:27" ht="21.75" customHeight="1">
      <c r="B62" s="54">
        <v>54</v>
      </c>
      <c r="C62" s="43" t="str">
        <f>IF(ISBLANK(DATA!B62),"",VLOOKUP(B62,list,2))</f>
        <v>I got up</v>
      </c>
      <c r="D62" s="68"/>
      <c r="E62" s="41" t="str">
        <f>IF(ISBLANK(DATA!D62),"",VLOOKUP(B62,list,4))</f>
        <v>6 o'clock this morning.</v>
      </c>
      <c r="G62" s="76">
        <f>IF(ISBLANK(D62),"",IF(EXACT(D62,DATA!C62),"YES","NO"))</f>
      </c>
      <c r="I62" s="83"/>
      <c r="J62" s="71">
        <f t="shared" si="1"/>
      </c>
      <c r="Z62" s="82"/>
      <c r="AA62" s="81" t="s">
        <v>37</v>
      </c>
    </row>
    <row r="63" spans="2:27" ht="21.75" customHeight="1">
      <c r="B63" s="54">
        <v>55</v>
      </c>
      <c r="C63" s="43" t="str">
        <f>IF(ISBLANK(DATA!B63),"",VLOOKUP(B63,list,2))</f>
        <v>Poor old Mandy! She's gone</v>
      </c>
      <c r="D63" s="68"/>
      <c r="E63" s="41" t="str">
        <f>IF(ISBLANK(DATA!D63),"",VLOOKUP(B63,list,4))</f>
        <v>hospital.</v>
      </c>
      <c r="G63" s="76">
        <f>IF(ISBLANK(D63),"",IF(EXACT(D63,DATA!C63),"YES","NO"))</f>
      </c>
      <c r="I63" s="83"/>
      <c r="J63" s="71">
        <f t="shared" si="1"/>
      </c>
      <c r="Z63" s="82"/>
      <c r="AA63" s="81" t="s">
        <v>30</v>
      </c>
    </row>
    <row r="64" spans="2:27" ht="21.75" customHeight="1">
      <c r="B64" s="54">
        <v>56</v>
      </c>
      <c r="C64" s="43" t="str">
        <f>IF(ISBLANK(DATA!B64),"",VLOOKUP(B64,list,2))</f>
        <v>I got the wrong train</v>
      </c>
      <c r="D64" s="68"/>
      <c r="E64" s="41" t="str">
        <f>IF(ISBLANK(DATA!D64),"",VLOOKUP(B64,list,4))</f>
        <v>mistake.</v>
      </c>
      <c r="G64" s="76">
        <f>IF(ISBLANK(D64),"",IF(EXACT(D64,DATA!C64),"YES","NO"))</f>
      </c>
      <c r="I64" s="83"/>
      <c r="J64" s="71">
        <f t="shared" si="1"/>
      </c>
      <c r="Z64" s="82"/>
      <c r="AA64" s="81" t="s">
        <v>43</v>
      </c>
    </row>
    <row r="65" spans="2:27" ht="21.75" customHeight="1">
      <c r="B65" s="54">
        <v>57</v>
      </c>
      <c r="C65" s="43" t="str">
        <f>IF(ISBLANK(DATA!B65),"",VLOOKUP(B65,list,2))</f>
        <v>I know all my prepositions</v>
      </c>
      <c r="D65" s="68"/>
      <c r="E65" s="41" t="str">
        <f>IF(ISBLANK(DATA!D65),"",VLOOKUP(B65,list,4))</f>
        <v>A to Z.</v>
      </c>
      <c r="G65" s="76">
        <f>IF(ISBLANK(D65),"",IF(EXACT(D65,DATA!C65),"YES","NO"))</f>
      </c>
      <c r="I65" s="83"/>
      <c r="J65" s="71">
        <f t="shared" si="1"/>
      </c>
      <c r="Z65" s="82"/>
      <c r="AA65" s="81" t="s">
        <v>76</v>
      </c>
    </row>
    <row r="66" spans="2:27" ht="21.75" customHeight="1">
      <c r="B66" s="54">
        <v>58</v>
      </c>
      <c r="C66" s="43" t="str">
        <f>IF(ISBLANK(DATA!B66),"",VLOOKUP(B66,list,2))</f>
        <v>I'll see you then</v>
      </c>
      <c r="D66" s="68"/>
      <c r="E66" s="41" t="str">
        <f>IF(ISBLANK(DATA!D66),"",VLOOKUP(B66,list,4))</f>
        <v>Tuesday week.</v>
      </c>
      <c r="G66" s="76">
        <f>IF(ISBLANK(D66),"",IF(EXACT(D66,DATA!C66),"YES","NO"))</f>
      </c>
      <c r="I66" s="83"/>
      <c r="J66" s="71">
        <f t="shared" si="1"/>
      </c>
      <c r="Z66" s="82"/>
      <c r="AA66" s="81" t="s">
        <v>35</v>
      </c>
    </row>
    <row r="67" spans="2:27" ht="21.75" customHeight="1">
      <c r="B67" s="54">
        <v>59</v>
      </c>
      <c r="C67" s="43" t="str">
        <f>IF(ISBLANK(DATA!B67),"",VLOOKUP(B67,list,2))</f>
        <v>I'm looking forward</v>
      </c>
      <c r="D67" s="68"/>
      <c r="E67" s="41" t="str">
        <f>IF(ISBLANK(DATA!D67),"",VLOOKUP(B67,list,4))</f>
        <v>Christmas.</v>
      </c>
      <c r="G67" s="76">
        <f>IF(ISBLANK(D67),"",IF(EXACT(D67,DATA!C67),"YES","NO"))</f>
      </c>
      <c r="I67" s="83"/>
      <c r="J67" s="71">
        <f t="shared" si="1"/>
      </c>
      <c r="Z67" s="82"/>
      <c r="AA67" s="81" t="s">
        <v>30</v>
      </c>
    </row>
    <row r="68" spans="2:27" ht="21.75" customHeight="1" thickBot="1">
      <c r="B68" s="56">
        <v>60</v>
      </c>
      <c r="C68" s="44" t="str">
        <f>IF(ISBLANK(DATA!B68),"",VLOOKUP(B68,list,2))</f>
        <v>Can you look</v>
      </c>
      <c r="D68" s="70"/>
      <c r="E68" s="45" t="str">
        <f>IF(ISBLANK(DATA!D68),"",VLOOKUP(B68,list,4))</f>
        <v>my watch while I swim?</v>
      </c>
      <c r="G68" s="77">
        <f>IF(ISBLANK(D68),"",IF(EXACT(D68,DATA!C68),"YES","NO"))</f>
      </c>
      <c r="I68" s="84"/>
      <c r="J68" s="72">
        <f t="shared" si="1"/>
      </c>
      <c r="Z68" s="82"/>
      <c r="AA68" s="81" t="s">
        <v>151</v>
      </c>
    </row>
    <row r="69" ht="21.75" customHeight="1" thickTop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</sheetData>
  <sheetProtection password="E3CC" sheet="1" objects="1" scenarios="1" selectLockedCells="1"/>
  <mergeCells count="7">
    <mergeCell ref="B1:D1"/>
    <mergeCell ref="F1:I1"/>
    <mergeCell ref="I7:I8"/>
    <mergeCell ref="G2:G3"/>
    <mergeCell ref="E4:F4"/>
    <mergeCell ref="E5:F5"/>
    <mergeCell ref="E6:F6"/>
  </mergeCells>
  <conditionalFormatting sqref="F8:F30 E8 I4 C8 C2:C6 H8:H32 C69:C65536">
    <cfRule type="cellIs" priority="1" dxfId="0" operator="equal" stopIfTrue="1">
      <formula>0</formula>
    </cfRule>
  </conditionalFormatting>
  <conditionalFormatting sqref="G7:G65536">
    <cfRule type="cellIs" priority="2" dxfId="1" operator="equal" stopIfTrue="1">
      <formula>"YES"</formula>
    </cfRule>
    <cfRule type="cellIs" priority="3" dxfId="2" operator="equal" stopIfTrue="1">
      <formula>"NO"</formula>
    </cfRule>
  </conditionalFormatting>
  <conditionalFormatting sqref="E9:E68">
    <cfRule type="cellIs" priority="4" dxfId="3" operator="equal" stopIfTrue="1">
      <formula>""</formula>
    </cfRule>
  </conditionalFormatting>
  <conditionalFormatting sqref="G6">
    <cfRule type="cellIs" priority="5" dxfId="2" operator="lessThan" stopIfTrue="1">
      <formula>50</formula>
    </cfRule>
  </conditionalFormatting>
  <conditionalFormatting sqref="C9:C68">
    <cfRule type="cellIs" priority="6" dxfId="4" operator="equal" stopIfTrue="1">
      <formula>""</formula>
    </cfRule>
  </conditionalFormatting>
  <printOptions/>
  <pageMargins left="0.3937007874015748" right="0.1968503937007874" top="0.3937007874015748" bottom="0.3937007874015748" header="0" footer="0"/>
  <pageSetup horizontalDpi="600" verticalDpi="600" orientation="landscape" paperSize="9" scale="58" r:id="rId4"/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8:F68"/>
  <sheetViews>
    <sheetView workbookViewId="0" topLeftCell="A1">
      <pane xSplit="1" ySplit="8" topLeftCell="B18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G24" sqref="G24"/>
    </sheetView>
  </sheetViews>
  <sheetFormatPr defaultColWidth="11.00390625" defaultRowHeight="14.25"/>
  <cols>
    <col min="1" max="1" width="3.75390625" style="99" customWidth="1"/>
    <col min="2" max="2" width="30.75390625" style="100" customWidth="1"/>
    <col min="3" max="3" width="18.375" style="101" customWidth="1"/>
    <col min="4" max="4" width="30.00390625" style="102" customWidth="1"/>
    <col min="5" max="5" width="16.50390625" style="103" customWidth="1"/>
    <col min="6" max="6" width="11.50390625" style="103" customWidth="1"/>
    <col min="7" max="16384" width="22.25390625" style="104" customWidth="1"/>
  </cols>
  <sheetData>
    <row r="7" ht="15.75" thickBot="1"/>
    <row r="8" spans="1:6" ht="16.5" thickBot="1" thickTop="1">
      <c r="A8" s="105" t="s">
        <v>2</v>
      </c>
      <c r="B8" s="106" t="s">
        <v>0</v>
      </c>
      <c r="C8" s="107" t="s">
        <v>32</v>
      </c>
      <c r="D8" s="108" t="s">
        <v>1</v>
      </c>
      <c r="E8" s="109" t="s">
        <v>16</v>
      </c>
      <c r="F8" s="110" t="s">
        <v>3</v>
      </c>
    </row>
    <row r="9" spans="1:6" ht="23.25" customHeight="1">
      <c r="A9" s="111">
        <v>1</v>
      </c>
      <c r="B9" s="112" t="s">
        <v>93</v>
      </c>
      <c r="C9" s="113" t="s">
        <v>33</v>
      </c>
      <c r="D9" s="112" t="s">
        <v>34</v>
      </c>
      <c r="E9" s="114"/>
      <c r="F9" s="115"/>
    </row>
    <row r="10" spans="1:6" ht="14.25">
      <c r="A10" s="116">
        <v>2</v>
      </c>
      <c r="B10" s="117" t="s">
        <v>94</v>
      </c>
      <c r="C10" s="118" t="s">
        <v>35</v>
      </c>
      <c r="D10" s="117" t="s">
        <v>36</v>
      </c>
      <c r="E10" s="119"/>
      <c r="F10" s="120"/>
    </row>
    <row r="11" spans="1:6" ht="14.25">
      <c r="A11" s="116">
        <v>3</v>
      </c>
      <c r="B11" s="117" t="s">
        <v>95</v>
      </c>
      <c r="C11" s="118" t="s">
        <v>37</v>
      </c>
      <c r="D11" s="117" t="s">
        <v>38</v>
      </c>
      <c r="E11" s="119"/>
      <c r="F11" s="120"/>
    </row>
    <row r="12" spans="1:6" ht="14.25">
      <c r="A12" s="116">
        <v>4</v>
      </c>
      <c r="B12" s="117" t="s">
        <v>96</v>
      </c>
      <c r="C12" s="118" t="s">
        <v>33</v>
      </c>
      <c r="D12" s="117" t="s">
        <v>39</v>
      </c>
      <c r="E12" s="119"/>
      <c r="F12" s="120"/>
    </row>
    <row r="13" spans="1:6" ht="14.25">
      <c r="A13" s="116">
        <v>5</v>
      </c>
      <c r="B13" s="117" t="s">
        <v>97</v>
      </c>
      <c r="C13" s="118" t="s">
        <v>37</v>
      </c>
      <c r="D13" s="117" t="s">
        <v>40</v>
      </c>
      <c r="E13" s="121"/>
      <c r="F13" s="120"/>
    </row>
    <row r="14" spans="1:6" ht="14.25">
      <c r="A14" s="116">
        <v>6</v>
      </c>
      <c r="B14" s="117" t="s">
        <v>97</v>
      </c>
      <c r="C14" s="118" t="s">
        <v>33</v>
      </c>
      <c r="D14" s="117" t="s">
        <v>41</v>
      </c>
      <c r="E14" s="121"/>
      <c r="F14" s="120"/>
    </row>
    <row r="15" spans="1:6" ht="32.25" customHeight="1">
      <c r="A15" s="116">
        <v>7</v>
      </c>
      <c r="B15" s="117" t="s">
        <v>98</v>
      </c>
      <c r="C15" s="118" t="s">
        <v>37</v>
      </c>
      <c r="D15" s="117" t="s">
        <v>42</v>
      </c>
      <c r="E15" s="119"/>
      <c r="F15" s="120"/>
    </row>
    <row r="16" spans="1:6" ht="14.25">
      <c r="A16" s="116">
        <v>8</v>
      </c>
      <c r="B16" s="117" t="s">
        <v>99</v>
      </c>
      <c r="C16" s="118" t="s">
        <v>43</v>
      </c>
      <c r="D16" s="117" t="s">
        <v>44</v>
      </c>
      <c r="E16" s="119"/>
      <c r="F16" s="120"/>
    </row>
    <row r="17" spans="1:6" ht="14.25">
      <c r="A17" s="116">
        <v>9</v>
      </c>
      <c r="B17" s="117" t="s">
        <v>100</v>
      </c>
      <c r="C17" s="118" t="s">
        <v>45</v>
      </c>
      <c r="D17" s="117" t="s">
        <v>46</v>
      </c>
      <c r="E17" s="119"/>
      <c r="F17" s="120"/>
    </row>
    <row r="18" spans="1:6" ht="14.25">
      <c r="A18" s="116">
        <v>10</v>
      </c>
      <c r="B18" s="117" t="s">
        <v>101</v>
      </c>
      <c r="C18" s="118" t="s">
        <v>47</v>
      </c>
      <c r="D18" s="117" t="s">
        <v>48</v>
      </c>
      <c r="E18" s="122"/>
      <c r="F18" s="120"/>
    </row>
    <row r="19" spans="1:6" ht="14.25">
      <c r="A19" s="116">
        <v>11</v>
      </c>
      <c r="B19" s="117" t="s">
        <v>102</v>
      </c>
      <c r="C19" s="118" t="s">
        <v>33</v>
      </c>
      <c r="D19" s="117" t="s">
        <v>49</v>
      </c>
      <c r="E19" s="122"/>
      <c r="F19" s="120"/>
    </row>
    <row r="20" spans="1:6" ht="14.25">
      <c r="A20" s="116">
        <v>12</v>
      </c>
      <c r="B20" s="117" t="s">
        <v>103</v>
      </c>
      <c r="C20" s="118" t="s">
        <v>50</v>
      </c>
      <c r="D20" s="117" t="s">
        <v>42</v>
      </c>
      <c r="E20" s="119"/>
      <c r="F20" s="120"/>
    </row>
    <row r="21" spans="1:6" ht="26.25" customHeight="1">
      <c r="A21" s="116">
        <v>13</v>
      </c>
      <c r="B21" s="117" t="s">
        <v>104</v>
      </c>
      <c r="C21" s="118" t="s">
        <v>30</v>
      </c>
      <c r="D21" s="117" t="s">
        <v>51</v>
      </c>
      <c r="E21" s="119"/>
      <c r="F21" s="120"/>
    </row>
    <row r="22" spans="1:6" ht="14.25">
      <c r="A22" s="116">
        <v>14</v>
      </c>
      <c r="B22" s="117" t="s">
        <v>105</v>
      </c>
      <c r="C22" s="118" t="s">
        <v>33</v>
      </c>
      <c r="D22" s="117" t="s">
        <v>52</v>
      </c>
      <c r="E22" s="119"/>
      <c r="F22" s="120"/>
    </row>
    <row r="23" spans="1:6" ht="14.25">
      <c r="A23" s="116">
        <v>15</v>
      </c>
      <c r="B23" s="117" t="s">
        <v>106</v>
      </c>
      <c r="C23" s="118" t="s">
        <v>35</v>
      </c>
      <c r="D23" s="117" t="s">
        <v>53</v>
      </c>
      <c r="E23" s="119"/>
      <c r="F23" s="120"/>
    </row>
    <row r="24" spans="1:6" ht="14.25">
      <c r="A24" s="116">
        <v>16</v>
      </c>
      <c r="B24" s="117" t="s">
        <v>107</v>
      </c>
      <c r="C24" s="118" t="s">
        <v>35</v>
      </c>
      <c r="D24" s="117" t="s">
        <v>54</v>
      </c>
      <c r="E24" s="122"/>
      <c r="F24" s="120"/>
    </row>
    <row r="25" spans="1:6" ht="14.25">
      <c r="A25" s="116">
        <v>17</v>
      </c>
      <c r="B25" s="117" t="s">
        <v>108</v>
      </c>
      <c r="C25" s="118" t="s">
        <v>35</v>
      </c>
      <c r="D25" s="117" t="s">
        <v>55</v>
      </c>
      <c r="E25" s="119"/>
      <c r="F25" s="120"/>
    </row>
    <row r="26" spans="1:6" ht="14.25">
      <c r="A26" s="116">
        <v>18</v>
      </c>
      <c r="B26" s="117" t="s">
        <v>109</v>
      </c>
      <c r="C26" s="118" t="s">
        <v>33</v>
      </c>
      <c r="D26" s="117" t="s">
        <v>39</v>
      </c>
      <c r="E26" s="119"/>
      <c r="F26" s="120"/>
    </row>
    <row r="27" spans="1:6" ht="14.25">
      <c r="A27" s="116">
        <v>19</v>
      </c>
      <c r="B27" s="117" t="s">
        <v>110</v>
      </c>
      <c r="C27" s="118" t="s">
        <v>33</v>
      </c>
      <c r="D27" s="117" t="s">
        <v>56</v>
      </c>
      <c r="E27" s="119"/>
      <c r="F27" s="120"/>
    </row>
    <row r="28" spans="1:6" ht="14.25">
      <c r="A28" s="116">
        <v>20</v>
      </c>
      <c r="B28" s="117" t="s">
        <v>111</v>
      </c>
      <c r="C28" s="118" t="s">
        <v>37</v>
      </c>
      <c r="D28" s="117" t="s">
        <v>57</v>
      </c>
      <c r="E28" s="119"/>
      <c r="F28" s="120"/>
    </row>
    <row r="29" spans="1:6" ht="14.25">
      <c r="A29" s="116">
        <v>21</v>
      </c>
      <c r="B29" s="117" t="s">
        <v>112</v>
      </c>
      <c r="C29" s="118" t="s">
        <v>58</v>
      </c>
      <c r="D29" s="117" t="s">
        <v>59</v>
      </c>
      <c r="E29" s="119"/>
      <c r="F29" s="120"/>
    </row>
    <row r="30" spans="1:6" ht="14.25">
      <c r="A30" s="116">
        <v>22</v>
      </c>
      <c r="B30" s="117" t="s">
        <v>117</v>
      </c>
      <c r="C30" s="118" t="s">
        <v>60</v>
      </c>
      <c r="D30" s="117" t="s">
        <v>61</v>
      </c>
      <c r="E30" s="119"/>
      <c r="F30" s="120"/>
    </row>
    <row r="31" spans="1:6" ht="14.25">
      <c r="A31" s="116">
        <v>23</v>
      </c>
      <c r="B31" s="117" t="s">
        <v>113</v>
      </c>
      <c r="C31" s="118" t="s">
        <v>33</v>
      </c>
      <c r="D31" s="117" t="s">
        <v>52</v>
      </c>
      <c r="E31" s="119"/>
      <c r="F31" s="120"/>
    </row>
    <row r="32" spans="1:6" ht="14.25">
      <c r="A32" s="116">
        <v>24</v>
      </c>
      <c r="B32" s="117" t="s">
        <v>114</v>
      </c>
      <c r="C32" s="118" t="s">
        <v>62</v>
      </c>
      <c r="D32" s="117" t="s">
        <v>63</v>
      </c>
      <c r="E32" s="119"/>
      <c r="F32" s="120"/>
    </row>
    <row r="33" spans="1:6" ht="14.25">
      <c r="A33" s="116">
        <v>25</v>
      </c>
      <c r="B33" s="117" t="s">
        <v>115</v>
      </c>
      <c r="C33" s="118" t="s">
        <v>43</v>
      </c>
      <c r="D33" s="117" t="s">
        <v>64</v>
      </c>
      <c r="E33" s="119"/>
      <c r="F33" s="120"/>
    </row>
    <row r="34" spans="1:6" ht="14.25">
      <c r="A34" s="116">
        <v>26</v>
      </c>
      <c r="B34" s="117" t="s">
        <v>116</v>
      </c>
      <c r="C34" s="118" t="s">
        <v>35</v>
      </c>
      <c r="D34" s="117" t="s">
        <v>65</v>
      </c>
      <c r="E34" s="119"/>
      <c r="F34" s="120"/>
    </row>
    <row r="35" spans="1:6" ht="14.25">
      <c r="A35" s="116">
        <v>27</v>
      </c>
      <c r="B35" s="117" t="s">
        <v>118</v>
      </c>
      <c r="C35" s="118" t="s">
        <v>33</v>
      </c>
      <c r="D35" s="117" t="s">
        <v>66</v>
      </c>
      <c r="E35" s="119"/>
      <c r="F35" s="120"/>
    </row>
    <row r="36" spans="1:6" ht="14.25">
      <c r="A36" s="116">
        <v>28</v>
      </c>
      <c r="B36" s="117" t="s">
        <v>119</v>
      </c>
      <c r="C36" s="118" t="s">
        <v>62</v>
      </c>
      <c r="D36" s="117" t="s">
        <v>67</v>
      </c>
      <c r="E36" s="119"/>
      <c r="F36" s="120"/>
    </row>
    <row r="37" spans="1:6" ht="14.25">
      <c r="A37" s="116">
        <v>29</v>
      </c>
      <c r="B37" s="117" t="s">
        <v>120</v>
      </c>
      <c r="C37" s="118" t="s">
        <v>60</v>
      </c>
      <c r="D37" s="117" t="s">
        <v>68</v>
      </c>
      <c r="E37" s="119"/>
      <c r="F37" s="120"/>
    </row>
    <row r="38" spans="1:6" ht="14.25">
      <c r="A38" s="116">
        <v>30</v>
      </c>
      <c r="B38" s="117" t="s">
        <v>135</v>
      </c>
      <c r="C38" s="118" t="s">
        <v>33</v>
      </c>
      <c r="D38" s="117" t="s">
        <v>56</v>
      </c>
      <c r="E38" s="119"/>
      <c r="F38" s="120"/>
    </row>
    <row r="39" spans="1:6" ht="14.25">
      <c r="A39" s="116">
        <v>31</v>
      </c>
      <c r="B39" s="117" t="s">
        <v>136</v>
      </c>
      <c r="C39" s="118" t="s">
        <v>37</v>
      </c>
      <c r="D39" s="117" t="s">
        <v>69</v>
      </c>
      <c r="E39" s="119"/>
      <c r="F39" s="120"/>
    </row>
    <row r="40" spans="1:6" ht="14.25">
      <c r="A40" s="116">
        <v>32</v>
      </c>
      <c r="B40" s="117" t="s">
        <v>137</v>
      </c>
      <c r="C40" s="118" t="s">
        <v>30</v>
      </c>
      <c r="D40" s="117" t="s">
        <v>70</v>
      </c>
      <c r="E40" s="119"/>
      <c r="F40" s="120"/>
    </row>
    <row r="41" spans="1:6" ht="14.25">
      <c r="A41" s="116">
        <v>33</v>
      </c>
      <c r="B41" s="117" t="s">
        <v>138</v>
      </c>
      <c r="C41" s="118" t="s">
        <v>37</v>
      </c>
      <c r="D41" s="117" t="s">
        <v>71</v>
      </c>
      <c r="E41" s="119"/>
      <c r="F41" s="120"/>
    </row>
    <row r="42" spans="1:6" ht="14.25">
      <c r="A42" s="116">
        <v>34</v>
      </c>
      <c r="B42" s="117" t="s">
        <v>139</v>
      </c>
      <c r="C42" s="118" t="s">
        <v>37</v>
      </c>
      <c r="D42" s="117" t="s">
        <v>72</v>
      </c>
      <c r="E42" s="119"/>
      <c r="F42" s="120"/>
    </row>
    <row r="43" spans="1:6" ht="14.25">
      <c r="A43" s="116">
        <v>35</v>
      </c>
      <c r="B43" s="117" t="s">
        <v>140</v>
      </c>
      <c r="C43" s="118" t="s">
        <v>60</v>
      </c>
      <c r="D43" s="117" t="s">
        <v>73</v>
      </c>
      <c r="E43" s="119"/>
      <c r="F43" s="120"/>
    </row>
    <row r="44" spans="1:6" ht="14.25">
      <c r="A44" s="116">
        <v>36</v>
      </c>
      <c r="B44" s="117" t="s">
        <v>125</v>
      </c>
      <c r="C44" s="118" t="s">
        <v>62</v>
      </c>
      <c r="D44" s="117" t="s">
        <v>74</v>
      </c>
      <c r="E44" s="119"/>
      <c r="F44" s="120"/>
    </row>
    <row r="45" spans="1:6" ht="14.25">
      <c r="A45" s="116">
        <v>37</v>
      </c>
      <c r="B45" s="117" t="s">
        <v>154</v>
      </c>
      <c r="C45" s="118" t="s">
        <v>35</v>
      </c>
      <c r="D45" s="117" t="s">
        <v>75</v>
      </c>
      <c r="E45" s="119"/>
      <c r="F45" s="120"/>
    </row>
    <row r="46" spans="1:6" ht="14.25">
      <c r="A46" s="116">
        <v>38</v>
      </c>
      <c r="B46" s="117" t="s">
        <v>122</v>
      </c>
      <c r="C46" s="118" t="s">
        <v>76</v>
      </c>
      <c r="D46" s="117" t="s">
        <v>54</v>
      </c>
      <c r="E46" s="119"/>
      <c r="F46" s="120"/>
    </row>
    <row r="47" spans="1:6" ht="14.25">
      <c r="A47" s="116">
        <v>39</v>
      </c>
      <c r="B47" s="117" t="s">
        <v>121</v>
      </c>
      <c r="C47" s="118" t="s">
        <v>35</v>
      </c>
      <c r="D47" s="117" t="s">
        <v>77</v>
      </c>
      <c r="E47" s="119"/>
      <c r="F47" s="120"/>
    </row>
    <row r="48" spans="1:6" ht="14.25">
      <c r="A48" s="116">
        <v>40</v>
      </c>
      <c r="B48" s="117" t="s">
        <v>141</v>
      </c>
      <c r="C48" s="118" t="s">
        <v>30</v>
      </c>
      <c r="D48" s="117" t="s">
        <v>78</v>
      </c>
      <c r="E48" s="119"/>
      <c r="F48" s="120"/>
    </row>
    <row r="49" spans="1:6" ht="14.25">
      <c r="A49" s="116">
        <v>41</v>
      </c>
      <c r="B49" s="117" t="s">
        <v>142</v>
      </c>
      <c r="C49" s="118" t="s">
        <v>33</v>
      </c>
      <c r="D49" s="117" t="s">
        <v>78</v>
      </c>
      <c r="E49" s="119"/>
      <c r="F49" s="120"/>
    </row>
    <row r="50" spans="1:6" ht="14.25">
      <c r="A50" s="116">
        <v>42</v>
      </c>
      <c r="B50" s="117" t="s">
        <v>143</v>
      </c>
      <c r="C50" s="118" t="s">
        <v>33</v>
      </c>
      <c r="D50" s="117" t="s">
        <v>79</v>
      </c>
      <c r="E50" s="119"/>
      <c r="F50" s="120"/>
    </row>
    <row r="51" spans="1:6" ht="14.25">
      <c r="A51" s="116">
        <v>43</v>
      </c>
      <c r="B51" s="117" t="s">
        <v>144</v>
      </c>
      <c r="C51" s="118" t="s">
        <v>37</v>
      </c>
      <c r="D51" s="117" t="s">
        <v>40</v>
      </c>
      <c r="E51" s="119"/>
      <c r="F51" s="120"/>
    </row>
    <row r="52" spans="1:6" ht="14.25">
      <c r="A52" s="116">
        <v>44</v>
      </c>
      <c r="B52" s="117" t="s">
        <v>145</v>
      </c>
      <c r="C52" s="118" t="s">
        <v>62</v>
      </c>
      <c r="D52" s="117" t="s">
        <v>40</v>
      </c>
      <c r="E52" s="119"/>
      <c r="F52" s="120"/>
    </row>
    <row r="53" spans="1:6" ht="14.25">
      <c r="A53" s="116">
        <v>45</v>
      </c>
      <c r="B53" s="117" t="s">
        <v>146</v>
      </c>
      <c r="C53" s="118" t="s">
        <v>35</v>
      </c>
      <c r="D53" s="117" t="s">
        <v>80</v>
      </c>
      <c r="E53" s="119"/>
      <c r="F53" s="120"/>
    </row>
    <row r="54" spans="1:6" ht="14.25">
      <c r="A54" s="116">
        <v>46</v>
      </c>
      <c r="B54" s="117" t="s">
        <v>126</v>
      </c>
      <c r="C54" s="118" t="s">
        <v>33</v>
      </c>
      <c r="D54" s="117" t="s">
        <v>81</v>
      </c>
      <c r="E54" s="119"/>
      <c r="F54" s="120"/>
    </row>
    <row r="55" spans="1:6" ht="14.25">
      <c r="A55" s="116">
        <v>47</v>
      </c>
      <c r="B55" s="117" t="s">
        <v>124</v>
      </c>
      <c r="C55" s="118" t="s">
        <v>37</v>
      </c>
      <c r="D55" s="117" t="s">
        <v>82</v>
      </c>
      <c r="E55" s="119"/>
      <c r="F55" s="120"/>
    </row>
    <row r="56" spans="1:6" ht="14.25">
      <c r="A56" s="116">
        <v>48</v>
      </c>
      <c r="B56" s="117" t="s">
        <v>123</v>
      </c>
      <c r="C56" s="118" t="s">
        <v>33</v>
      </c>
      <c r="D56" s="117" t="s">
        <v>83</v>
      </c>
      <c r="E56" s="119"/>
      <c r="F56" s="120"/>
    </row>
    <row r="57" spans="1:6" ht="14.25">
      <c r="A57" s="116">
        <v>49</v>
      </c>
      <c r="B57" s="117" t="s">
        <v>127</v>
      </c>
      <c r="C57" s="118" t="s">
        <v>33</v>
      </c>
      <c r="D57" s="117" t="s">
        <v>84</v>
      </c>
      <c r="E57" s="119"/>
      <c r="F57" s="120"/>
    </row>
    <row r="58" spans="1:6" ht="14.25">
      <c r="A58" s="116">
        <v>50</v>
      </c>
      <c r="B58" s="117" t="s">
        <v>128</v>
      </c>
      <c r="C58" s="118" t="s">
        <v>30</v>
      </c>
      <c r="D58" s="117" t="s">
        <v>85</v>
      </c>
      <c r="E58" s="119"/>
      <c r="F58" s="120"/>
    </row>
    <row r="59" spans="1:6" ht="14.25">
      <c r="A59" s="116">
        <v>51</v>
      </c>
      <c r="B59" s="117" t="s">
        <v>129</v>
      </c>
      <c r="C59" s="118" t="s">
        <v>30</v>
      </c>
      <c r="D59" s="117" t="s">
        <v>86</v>
      </c>
      <c r="E59" s="119"/>
      <c r="F59" s="120"/>
    </row>
    <row r="60" spans="1:6" ht="14.25">
      <c r="A60" s="116">
        <v>52</v>
      </c>
      <c r="B60" s="117" t="s">
        <v>130</v>
      </c>
      <c r="C60" s="118" t="s">
        <v>76</v>
      </c>
      <c r="D60" s="117" t="s">
        <v>87</v>
      </c>
      <c r="E60" s="119"/>
      <c r="F60" s="120"/>
    </row>
    <row r="61" spans="1:6" ht="14.25">
      <c r="A61" s="116">
        <v>53</v>
      </c>
      <c r="B61" s="117" t="s">
        <v>131</v>
      </c>
      <c r="C61" s="118" t="s">
        <v>45</v>
      </c>
      <c r="D61" s="117" t="s">
        <v>88</v>
      </c>
      <c r="E61" s="119"/>
      <c r="F61" s="120"/>
    </row>
    <row r="62" spans="1:6" ht="14.25">
      <c r="A62" s="116">
        <v>54</v>
      </c>
      <c r="B62" s="117" t="s">
        <v>132</v>
      </c>
      <c r="C62" s="118" t="s">
        <v>37</v>
      </c>
      <c r="D62" s="117" t="s">
        <v>89</v>
      </c>
      <c r="E62" s="119"/>
      <c r="F62" s="120"/>
    </row>
    <row r="63" spans="1:6" ht="14.25">
      <c r="A63" s="116">
        <v>55</v>
      </c>
      <c r="B63" s="117" t="s">
        <v>133</v>
      </c>
      <c r="C63" s="118" t="s">
        <v>30</v>
      </c>
      <c r="D63" s="117" t="s">
        <v>49</v>
      </c>
      <c r="E63" s="119"/>
      <c r="F63" s="120"/>
    </row>
    <row r="64" spans="1:6" ht="14.25">
      <c r="A64" s="116">
        <v>56</v>
      </c>
      <c r="B64" s="117" t="s">
        <v>134</v>
      </c>
      <c r="C64" s="118" t="s">
        <v>43</v>
      </c>
      <c r="D64" s="117" t="s">
        <v>90</v>
      </c>
      <c r="E64" s="119"/>
      <c r="F64" s="120"/>
    </row>
    <row r="65" spans="1:6" ht="14.25">
      <c r="A65" s="116">
        <v>57</v>
      </c>
      <c r="B65" s="117" t="s">
        <v>147</v>
      </c>
      <c r="C65" s="118" t="s">
        <v>76</v>
      </c>
      <c r="D65" s="117" t="s">
        <v>91</v>
      </c>
      <c r="E65" s="119"/>
      <c r="F65" s="120"/>
    </row>
    <row r="66" spans="1:6" ht="14.25">
      <c r="A66" s="116">
        <v>58</v>
      </c>
      <c r="B66" s="117" t="s">
        <v>148</v>
      </c>
      <c r="C66" s="118" t="s">
        <v>35</v>
      </c>
      <c r="D66" s="117" t="s">
        <v>92</v>
      </c>
      <c r="E66" s="119"/>
      <c r="F66" s="120"/>
    </row>
    <row r="67" spans="1:6" ht="14.25">
      <c r="A67" s="116">
        <v>59</v>
      </c>
      <c r="B67" s="117" t="s">
        <v>149</v>
      </c>
      <c r="C67" s="118" t="s">
        <v>30</v>
      </c>
      <c r="D67" s="117" t="s">
        <v>48</v>
      </c>
      <c r="E67" s="119"/>
      <c r="F67" s="120"/>
    </row>
    <row r="68" spans="1:6" ht="15" thickBot="1">
      <c r="A68" s="123">
        <v>60</v>
      </c>
      <c r="B68" s="117" t="s">
        <v>150</v>
      </c>
      <c r="C68" s="118" t="s">
        <v>151</v>
      </c>
      <c r="D68" s="117" t="s">
        <v>152</v>
      </c>
      <c r="E68" s="124"/>
      <c r="F68" s="125"/>
    </row>
    <row r="69" ht="15.75" thickTop="1"/>
  </sheetData>
  <sheetProtection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2012-06-15T12:01:53Z</cp:lastPrinted>
  <dcterms:created xsi:type="dcterms:W3CDTF">2012-05-31T15:37:06Z</dcterms:created>
  <dcterms:modified xsi:type="dcterms:W3CDTF">2013-04-01T17:12:25Z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