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420" windowHeight="10425" activeTab="1"/>
  </bookViews>
  <sheets>
    <sheet name="INTRO" sheetId="1" r:id="rId1"/>
    <sheet name="TEST SHEET" sheetId="2" r:id="rId2"/>
    <sheet name="DATA" sheetId="3" r:id="rId3"/>
  </sheets>
  <definedNames>
    <definedName name="answers1">'TEST SHEET'!$E$10:$E$59</definedName>
    <definedName name="answers2">'TEST SHEET'!$AA$10:$AA$59</definedName>
    <definedName name="list">'DATA'!$A$10:$G$59</definedName>
    <definedName name="right">'TEST SHEET'!$H$10:$H$59</definedName>
  </definedNames>
  <calcPr fullCalcOnLoad="1"/>
</workbook>
</file>

<file path=xl/sharedStrings.xml><?xml version="1.0" encoding="utf-8"?>
<sst xmlns="http://schemas.openxmlformats.org/spreadsheetml/2006/main" count="297" uniqueCount="188">
  <si>
    <t>BEFORE</t>
  </si>
  <si>
    <t>AFTER</t>
  </si>
  <si>
    <t>N°</t>
  </si>
  <si>
    <t>NOTES</t>
  </si>
  <si>
    <t>RIGHT?</t>
  </si>
  <si>
    <t>This set of sheets is designed to help you learn stuff by TESTING YOURSELF.</t>
  </si>
  <si>
    <t>PRACTICAL INFORMATION:</t>
  </si>
  <si>
    <t>SHEETS:</t>
  </si>
  <si>
    <t>Introduction (which you are reading …)</t>
  </si>
  <si>
    <t>PEDAGOGICAL INFORMATION</t>
  </si>
  <si>
    <t>You should REPEAT the parts you get wrong, but not necessarily immediately.</t>
  </si>
  <si>
    <t>You could let me have any comments, including notification of errors.</t>
  </si>
  <si>
    <t>chrissnuggs@gmail.com</t>
  </si>
  <si>
    <t>HIT
ANY
KEY</t>
  </si>
  <si>
    <t>ANSWER CHECK</t>
  </si>
  <si>
    <t>N° of questions:</t>
  </si>
  <si>
    <t>DEFINITION/HINT</t>
  </si>
  <si>
    <t>You can do the exercise in any order, with instant checking.</t>
  </si>
  <si>
    <t>Reference ….</t>
  </si>
  <si>
    <t>If the display doesn't fit on your machine, use ZOOM.</t>
  </si>
  <si>
    <t>TEACHERS!</t>
  </si>
  <si>
    <t>I can do you a customized exercise for your classes OR</t>
  </si>
  <si>
    <t>SELL YOU THE MODIFIABLE TEMPLATE OF ANY EXERCISE.</t>
  </si>
  <si>
    <t xml:space="preserve"> Contact me at: </t>
  </si>
  <si>
    <t>Test Sheet(s)</t>
  </si>
  <si>
    <t>BEST ANSWER</t>
  </si>
  <si>
    <t>ANSWERS</t>
  </si>
  <si>
    <t xml:space="preserve">SCORE </t>
  </si>
  <si>
    <t xml:space="preserve">OUT OF </t>
  </si>
  <si>
    <t xml:space="preserve">% </t>
  </si>
  <si>
    <t>ANSWER</t>
  </si>
  <si>
    <t>ALTERNATIVE</t>
  </si>
  <si>
    <t>A</t>
  </si>
  <si>
    <t>An</t>
  </si>
  <si>
    <r>
      <t xml:space="preserve">Self-Testing Exercise </t>
    </r>
    <r>
      <rPr>
        <b/>
        <sz val="16"/>
        <color indexed="60"/>
        <rFont val="Arial Narrow"/>
        <family val="2"/>
      </rPr>
      <t xml:space="preserve"> - @Chris Snuggs</t>
    </r>
  </si>
  <si>
    <t>detached</t>
  </si>
  <si>
    <t xml:space="preserve">In the UK, a local doctor is called a </t>
  </si>
  <si>
    <t>General</t>
  </si>
  <si>
    <t>refer</t>
  </si>
  <si>
    <t>you to a Consultant.</t>
  </si>
  <si>
    <t>hospitals</t>
  </si>
  <si>
    <t>.</t>
  </si>
  <si>
    <t>receptionist</t>
  </si>
  <si>
    <t>surgery</t>
  </si>
  <si>
    <t>practice</t>
  </si>
  <si>
    <t>When ill, you see him or her first, and if they can't deal with your problem, they</t>
  </si>
  <si>
    <t>appointment</t>
  </si>
  <si>
    <t xml:space="preserve">If you have an accident that needs immediate attention, you can go to the nearest A &amp; </t>
  </si>
  <si>
    <t>E</t>
  </si>
  <si>
    <t>department in a hospital.</t>
  </si>
  <si>
    <t>Most consultants are based in</t>
  </si>
  <si>
    <t>Where local doctors work is called their</t>
  </si>
  <si>
    <t>These days, you often can't just drop in to see your GP, but have to make an</t>
  </si>
  <si>
    <t>paediatrician</t>
  </si>
  <si>
    <t>specialises in children's medical problems.</t>
  </si>
  <si>
    <t>gynaecologist</t>
  </si>
  <si>
    <t>treats women, especially regarding childbirth.</t>
  </si>
  <si>
    <t>psychiatrist</t>
  </si>
  <si>
    <t>surgeon</t>
  </si>
  <si>
    <t>performs operations.</t>
  </si>
  <si>
    <t>brain-surgeon</t>
  </si>
  <si>
    <t>anaesthetist</t>
  </si>
  <si>
    <t>controls the gases that put you to sleep.</t>
  </si>
  <si>
    <t xml:space="preserve">A </t>
  </si>
  <si>
    <t>radiologist</t>
  </si>
  <si>
    <t>specialises in taking X-rays.</t>
  </si>
  <si>
    <t>oncologist</t>
  </si>
  <si>
    <t>is a cancer specialist.</t>
  </si>
  <si>
    <t>specialises in the brain.</t>
  </si>
  <si>
    <t xml:space="preserve">In a hospital, the </t>
  </si>
  <si>
    <t>ENT</t>
  </si>
  <si>
    <t>neurologist</t>
  </si>
  <si>
    <t>fractures</t>
  </si>
  <si>
    <t xml:space="preserve">If you break your leg, the doctor first has to </t>
  </si>
  <si>
    <t>set</t>
  </si>
  <si>
    <t>it ……..</t>
  </si>
  <si>
    <t>plaster</t>
  </si>
  <si>
    <t>…. and then put it in a</t>
  </si>
  <si>
    <t>cast to hold it in position till it heals.</t>
  </si>
  <si>
    <t>When you get ill, you hope the doctor will be able to</t>
  </si>
  <si>
    <t>cure</t>
  </si>
  <si>
    <t>you, or in other words fix your problem.</t>
  </si>
  <si>
    <t>treatment</t>
  </si>
  <si>
    <t>, meaning things the doctors does to make you better.</t>
  </si>
  <si>
    <t>You usually get better (or not), after a course of</t>
  </si>
  <si>
    <t>Before he can decide what to do, the doctor has to</t>
  </si>
  <si>
    <t>diagnose</t>
  </si>
  <si>
    <t>your illness.</t>
  </si>
  <si>
    <t>tests</t>
  </si>
  <si>
    <t>samples</t>
  </si>
  <si>
    <t>of blood and/or urine.</t>
  </si>
  <si>
    <t>The most basic tests involve taking</t>
  </si>
  <si>
    <t>diagnosis</t>
  </si>
  <si>
    <t>Once the doctor knows the problem, he will decide on the right</t>
  </si>
  <si>
    <t>You may need particular drugs, so the doctors will give you a</t>
  </si>
  <si>
    <t>prescription</t>
  </si>
  <si>
    <t>, which allows you to obtain the drugs legally.</t>
  </si>
  <si>
    <t>In a hospital, the place which dispenses drugs is the</t>
  </si>
  <si>
    <t>pharmacy</t>
  </si>
  <si>
    <t>In the high street, drugs are dispensed from a</t>
  </si>
  <si>
    <t>chemist's</t>
  </si>
  <si>
    <t xml:space="preserve">Drugs may be taken my mouth, or </t>
  </si>
  <si>
    <t>with a hypodermic syringe.</t>
  </si>
  <si>
    <t>injected</t>
  </si>
  <si>
    <t>scanner</t>
  </si>
  <si>
    <t>This amazing machine involves magnetic resonance</t>
  </si>
  <si>
    <t>imaging</t>
  </si>
  <si>
    <t>prescribe</t>
  </si>
  <si>
    <t>the right medicine.</t>
  </si>
  <si>
    <t>If you have an infection caused by a bacteria, the doctor will</t>
  </si>
  <si>
    <t>For bacterial infections, patients are given</t>
  </si>
  <si>
    <t>antibiotics</t>
  </si>
  <si>
    <t xml:space="preserve">With all medicines, you must take them until the end of the </t>
  </si>
  <si>
    <t>course</t>
  </si>
  <si>
    <t>; otherwise surviving bacteria may build up resistance.</t>
  </si>
  <si>
    <t>If you have a serious cut, the doctor will have to use</t>
  </si>
  <si>
    <t>stitches</t>
  </si>
  <si>
    <t>to sew it up.</t>
  </si>
  <si>
    <t>sutures</t>
  </si>
  <si>
    <t>A permanent mark on your body left over from some kind of surgical procedure is called a</t>
  </si>
  <si>
    <t>scar</t>
  </si>
  <si>
    <t>clinic</t>
  </si>
  <si>
    <t xml:space="preserve">is something between a local doctor's surgery and a hospital. </t>
  </si>
  <si>
    <t>patients</t>
  </si>
  <si>
    <t>outpatients</t>
  </si>
  <si>
    <t>ambulance</t>
  </si>
  <si>
    <t>nurses</t>
  </si>
  <si>
    <t>Doctors are assisted in their work by</t>
  </si>
  <si>
    <t>ward</t>
  </si>
  <si>
    <t>First, some types of doctor</t>
  </si>
  <si>
    <t xml:space="preserve"> to get picture of your brain.</t>
  </si>
  <si>
    <t>A hospital</t>
  </si>
  <si>
    <t>is a dormitory where a number of patients stay and are looked after.</t>
  </si>
  <si>
    <t>wheelchair</t>
  </si>
  <si>
    <t>to get about.</t>
  </si>
  <si>
    <t>crutches</t>
  </si>
  <si>
    <t>trolley</t>
  </si>
  <si>
    <t>to and from the operating theatre, for example.</t>
  </si>
  <si>
    <t>Doctors  transport immobile patients on a</t>
  </si>
  <si>
    <t>; it's analogous to X-rays, but gives more detail.</t>
  </si>
  <si>
    <t>Those who can walk but need some support use one or more</t>
  </si>
  <si>
    <t>treats people who are mentally ill.</t>
  </si>
  <si>
    <t>Practitioner, or GP.</t>
  </si>
  <si>
    <t>A doctor's business, however, is called his or her</t>
  </si>
  <si>
    <t>You normally can't speak directly to your local doctor, but have to pass by his</t>
  </si>
  <si>
    <t>Accident &amp; Emergency</t>
  </si>
  <si>
    <t>First, some types of doctor:</t>
  </si>
  <si>
    <t>sticks</t>
  </si>
  <si>
    <t>three letters!</t>
  </si>
  <si>
    <t>Increase your Wordpower -&gt;   "Medical Treatment"</t>
  </si>
  <si>
    <t>orthopaedics</t>
  </si>
  <si>
    <t>Ear, Nose &amp; Throat</t>
  </si>
  <si>
    <t>The first thing the doctor does is to ask you to describe your</t>
  </si>
  <si>
    <t>symptoms</t>
  </si>
  <si>
    <t>, headache, nausea, breathing difficult or pain etc.</t>
  </si>
  <si>
    <t>Determining what is wrong, or establishing a</t>
  </si>
  <si>
    <t>may in difficult cases involve much use of a microscope.</t>
  </si>
  <si>
    <t>Doctors don't talk about "breaks" in your arms or legs, but</t>
  </si>
  <si>
    <t>is the specialisation of mending broken bones.</t>
  </si>
  <si>
    <t>Orthopaedics</t>
  </si>
  <si>
    <t>may drill into your head.</t>
  </si>
  <si>
    <t>, not in the local community.</t>
  </si>
  <si>
    <t xml:space="preserve">These days, doctors can use a large hi-tech machine called a </t>
  </si>
  <si>
    <t>People treated by doctors are called</t>
  </si>
  <si>
    <t>department is where they specialise in the organs used for smell, hearing and swallowing</t>
  </si>
  <si>
    <t>HINT</t>
  </si>
  <si>
    <t>, who are medical specialists but less-qualified than doctors.</t>
  </si>
  <si>
    <t>People who cannot walk, for example after a serious accident, usually arrive at the hospital in an</t>
  </si>
  <si>
    <t>Those unable to use their legs may use a</t>
  </si>
  <si>
    <t>Sick or injured people who can walk to and from hospital go to the area called</t>
  </si>
  <si>
    <t>one letter!</t>
  </si>
  <si>
    <t>To find out what is wrong, they may have to do some</t>
  </si>
  <si>
    <t>-</t>
  </si>
  <si>
    <t>A specialist performer of operations, a</t>
  </si>
  <si>
    <t>radiology</t>
  </si>
  <si>
    <t>oncology</t>
  </si>
  <si>
    <t>neurology</t>
  </si>
  <si>
    <t>paediatry</t>
  </si>
  <si>
    <t>gynaecology</t>
  </si>
  <si>
    <t>psychiatry</t>
  </si>
  <si>
    <t>anaesthetics</t>
  </si>
  <si>
    <t>scar tissue</t>
  </si>
  <si>
    <t>clinical tests</t>
  </si>
  <si>
    <t>to treat</t>
  </si>
  <si>
    <t>a managing nurse is a "Sister"</t>
  </si>
  <si>
    <t>to diagnose</t>
  </si>
  <si>
    <t>to sample</t>
  </si>
  <si>
    <t>Results for Q's done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</si>
</sst>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mmm\ yyyy"/>
    <numFmt numFmtId="174" formatCode="[$-407]dddd\,\ d\.\ mmmm\ yyyy"/>
    <numFmt numFmtId="175" formatCode="d/m/yy;@"/>
    <numFmt numFmtId="176" formatCode="dd/mm/yy;@"/>
    <numFmt numFmtId="177" formatCode="&quot;Vrai&quot;;&quot;Vrai&quot;;&quot;Faux&quot;"/>
    <numFmt numFmtId="178" formatCode="&quot;Actif&quot;;&quot;Actif&quot;;&quot;Inactif&quot;"/>
  </numFmts>
  <fonts count="36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2"/>
      <color indexed="60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sz val="11"/>
      <color indexed="18"/>
      <name val="Arial"/>
      <family val="2"/>
    </font>
    <font>
      <b/>
      <sz val="15"/>
      <color indexed="18"/>
      <name val="Arial"/>
      <family val="2"/>
    </font>
    <font>
      <sz val="15"/>
      <color indexed="18"/>
      <name val="Arial"/>
      <family val="2"/>
    </font>
    <font>
      <b/>
      <sz val="18"/>
      <name val="Arial"/>
      <family val="2"/>
    </font>
    <font>
      <b/>
      <u val="single"/>
      <sz val="18"/>
      <color indexed="12"/>
      <name val="Arial"/>
      <family val="2"/>
    </font>
    <font>
      <u val="single"/>
      <sz val="11"/>
      <color indexed="12"/>
      <name val="Arial"/>
      <family val="0"/>
    </font>
    <font>
      <sz val="11"/>
      <color indexed="60"/>
      <name val="Arial"/>
      <family val="2"/>
    </font>
    <font>
      <b/>
      <sz val="10"/>
      <name val="Arial Narrow"/>
      <family val="2"/>
    </font>
    <font>
      <u val="single"/>
      <sz val="11"/>
      <color indexed="2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sz val="12"/>
      <color indexed="18"/>
      <name val="Arial"/>
      <family val="2"/>
    </font>
    <font>
      <b/>
      <sz val="18"/>
      <color indexed="10"/>
      <name val="Arial"/>
      <family val="2"/>
    </font>
    <font>
      <b/>
      <sz val="11"/>
      <color indexed="12"/>
      <name val="Arial"/>
      <family val="2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i/>
      <sz val="11"/>
      <name val="Times New Roman"/>
      <family val="1"/>
    </font>
    <font>
      <b/>
      <sz val="13"/>
      <color indexed="18"/>
      <name val="Arial"/>
      <family val="2"/>
    </font>
    <font>
      <b/>
      <sz val="11"/>
      <color indexed="47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Arial Narrow"/>
      <family val="2"/>
    </font>
    <font>
      <b/>
      <sz val="16"/>
      <color indexed="60"/>
      <name val="Arial Narrow"/>
      <family val="2"/>
    </font>
    <font>
      <b/>
      <sz val="12"/>
      <color indexed="12"/>
      <name val="Arial"/>
      <family val="2"/>
    </font>
    <font>
      <b/>
      <sz val="12"/>
      <color indexed="12"/>
      <name val="Arial Narrow"/>
      <family val="2"/>
    </font>
    <font>
      <b/>
      <sz val="13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 wrapText="1" inden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" fontId="3" fillId="0" borderId="1" xfId="0" applyNumberFormat="1" applyFont="1" applyBorder="1" applyAlignment="1" applyProtection="1">
      <alignment horizontal="center" vertical="center"/>
      <protection/>
    </xf>
    <xf numFmtId="1" fontId="3" fillId="0" borderId="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9" fontId="3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 inden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175" fontId="0" fillId="0" borderId="0" xfId="0" applyNumberFormat="1" applyAlignment="1" applyProtection="1">
      <alignment horizontal="center" vertical="center"/>
      <protection/>
    </xf>
    <xf numFmtId="175" fontId="0" fillId="0" borderId="0" xfId="0" applyNumberFormat="1" applyBorder="1" applyAlignment="1" applyProtection="1">
      <alignment horizontal="center" vertical="center"/>
      <protection/>
    </xf>
    <xf numFmtId="175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2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top" wrapText="1"/>
      <protection/>
    </xf>
    <xf numFmtId="0" fontId="12" fillId="0" borderId="0" xfId="0" applyFont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vertical="center" wrapText="1"/>
      <protection/>
    </xf>
    <xf numFmtId="0" fontId="12" fillId="2" borderId="5" xfId="0" applyFont="1" applyFill="1" applyBorder="1" applyAlignment="1" applyProtection="1">
      <alignment horizontal="left" vertical="center" wrapText="1"/>
      <protection/>
    </xf>
    <xf numFmtId="0" fontId="15" fillId="2" borderId="6" xfId="15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5" fillId="3" borderId="7" xfId="0" applyFont="1" applyFill="1" applyBorder="1" applyAlignment="1" applyProtection="1">
      <alignment horizontal="left" vertical="center" wrapText="1" indent="1"/>
      <protection/>
    </xf>
    <xf numFmtId="0" fontId="5" fillId="3" borderId="8" xfId="0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 applyProtection="1">
      <alignment horizontal="center" vertical="top" wrapText="1"/>
      <protection/>
    </xf>
    <xf numFmtId="0" fontId="1" fillId="4" borderId="1" xfId="0" applyFont="1" applyFill="1" applyBorder="1" applyAlignment="1" applyProtection="1">
      <alignment horizontal="center" vertical="center"/>
      <protection/>
    </xf>
    <xf numFmtId="0" fontId="1" fillId="5" borderId="9" xfId="0" applyFont="1" applyFill="1" applyBorder="1" applyAlignment="1" applyProtection="1">
      <alignment horizontal="center" vertical="center" wrapText="1"/>
      <protection/>
    </xf>
    <xf numFmtId="0" fontId="1" fillId="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25" fillId="0" borderId="0" xfId="0" applyFont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 quotePrefix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1" fillId="6" borderId="11" xfId="0" applyFont="1" applyFill="1" applyBorder="1" applyAlignment="1" applyProtection="1">
      <alignment horizontal="center" vertical="center" wrapText="1"/>
      <protection/>
    </xf>
    <xf numFmtId="0" fontId="29" fillId="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right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0" fontId="5" fillId="0" borderId="14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8" fillId="6" borderId="10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horizontal="right" vertical="center" wrapText="1" indent="1"/>
      <protection/>
    </xf>
    <xf numFmtId="0" fontId="5" fillId="3" borderId="15" xfId="0" applyFont="1" applyFill="1" applyBorder="1" applyAlignment="1" applyProtection="1">
      <alignment horizontal="right" vertical="center" wrapText="1" inden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7" fillId="6" borderId="13" xfId="0" applyFont="1" applyFill="1" applyBorder="1" applyAlignment="1" applyProtection="1">
      <alignment horizontal="right" vertical="center" wrapText="1" indent="1"/>
      <protection/>
    </xf>
    <xf numFmtId="49" fontId="7" fillId="6" borderId="13" xfId="0" applyNumberFormat="1" applyFont="1" applyFill="1" applyBorder="1" applyAlignment="1" applyProtection="1">
      <alignment horizontal="center" vertical="center" wrapText="1"/>
      <protection/>
    </xf>
    <xf numFmtId="0" fontId="7" fillId="6" borderId="18" xfId="0" applyFont="1" applyFill="1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vertical="center" wrapText="1"/>
      <protection/>
    </xf>
    <xf numFmtId="0" fontId="5" fillId="2" borderId="20" xfId="0" applyFont="1" applyFill="1" applyBorder="1" applyAlignment="1" applyProtection="1">
      <alignment vertical="center" wrapText="1"/>
      <protection/>
    </xf>
    <xf numFmtId="49" fontId="33" fillId="7" borderId="14" xfId="0" applyNumberFormat="1" applyFont="1" applyFill="1" applyBorder="1" applyAlignment="1" applyProtection="1">
      <alignment horizontal="center" vertical="center"/>
      <protection locked="0"/>
    </xf>
    <xf numFmtId="49" fontId="34" fillId="7" borderId="14" xfId="0" applyNumberFormat="1" applyFont="1" applyFill="1" applyBorder="1" applyAlignment="1" applyProtection="1">
      <alignment horizontal="center" vertical="center"/>
      <protection locked="0"/>
    </xf>
    <xf numFmtId="49" fontId="33" fillId="0" borderId="14" xfId="0" applyNumberFormat="1" applyFont="1" applyBorder="1" applyAlignment="1" applyProtection="1">
      <alignment horizontal="center" vertical="center"/>
      <protection/>
    </xf>
    <xf numFmtId="49" fontId="33" fillId="0" borderId="15" xfId="0" applyNumberFormat="1" applyFont="1" applyBorder="1" applyAlignment="1" applyProtection="1">
      <alignment horizontal="center" vertical="center"/>
      <protection/>
    </xf>
    <xf numFmtId="0" fontId="5" fillId="2" borderId="19" xfId="0" applyFont="1" applyFill="1" applyBorder="1" applyAlignment="1" applyProtection="1">
      <alignment horizontal="right" vertical="center" wrapText="1" indent="2"/>
      <protection/>
    </xf>
    <xf numFmtId="0" fontId="3" fillId="2" borderId="1" xfId="0" applyFont="1" applyFill="1" applyBorder="1" applyAlignment="1" applyProtection="1" quotePrefix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6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7" fillId="6" borderId="24" xfId="0" applyFont="1" applyFill="1" applyBorder="1" applyAlignment="1" applyProtection="1">
      <alignment horizontal="center" vertical="center"/>
      <protection/>
    </xf>
    <xf numFmtId="49" fontId="33" fillId="7" borderId="14" xfId="0" applyNumberFormat="1" applyFont="1" applyFill="1" applyBorder="1" applyAlignment="1" applyProtection="1">
      <alignment horizontal="center" vertical="center"/>
      <protection/>
    </xf>
    <xf numFmtId="175" fontId="20" fillId="7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 wrapText="1"/>
      <protection/>
    </xf>
    <xf numFmtId="0" fontId="21" fillId="0" borderId="7" xfId="0" applyFont="1" applyFill="1" applyBorder="1" applyAlignment="1" applyProtection="1">
      <alignment horizontal="center" vertical="center" wrapText="1"/>
      <protection/>
    </xf>
    <xf numFmtId="0" fontId="21" fillId="0" borderId="8" xfId="0" applyFont="1" applyBorder="1" applyAlignment="1" applyProtection="1">
      <alignment horizontal="center" vertical="center" wrapText="1"/>
      <protection/>
    </xf>
    <xf numFmtId="0" fontId="21" fillId="2" borderId="18" xfId="0" applyFont="1" applyFill="1" applyBorder="1" applyAlignment="1" applyProtection="1">
      <alignment horizontal="center" vertical="center" wrapText="1"/>
      <protection/>
    </xf>
    <xf numFmtId="175" fontId="5" fillId="2" borderId="12" xfId="0" applyNumberFormat="1" applyFont="1" applyFill="1" applyBorder="1" applyAlignment="1" applyProtection="1">
      <alignment horizontal="center" vertical="center"/>
      <protection/>
    </xf>
    <xf numFmtId="49" fontId="34" fillId="7" borderId="14" xfId="0" applyNumberFormat="1" applyFont="1" applyFill="1" applyBorder="1" applyAlignment="1" applyProtection="1">
      <alignment horizontal="center" vertical="center"/>
      <protection/>
    </xf>
    <xf numFmtId="49" fontId="33" fillId="7" borderId="15" xfId="0" applyNumberFormat="1" applyFont="1" applyFill="1" applyBorder="1" applyAlignment="1" applyProtection="1">
      <alignment horizontal="center" vertical="center"/>
      <protection locked="0"/>
    </xf>
    <xf numFmtId="175" fontId="0" fillId="7" borderId="17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 wrapText="1" indent="1"/>
      <protection/>
    </xf>
    <xf numFmtId="0" fontId="0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14" xfId="0" applyFont="1" applyFill="1" applyBorder="1" applyAlignment="1">
      <alignment horizontal="left" wrapText="1" indent="1"/>
    </xf>
    <xf numFmtId="0" fontId="0" fillId="0" borderId="15" xfId="0" applyFont="1" applyFill="1" applyBorder="1" applyAlignment="1" applyProtection="1">
      <alignment horizontal="left" vertical="center" wrapText="1" inden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 indent="1"/>
      <protection/>
    </xf>
    <xf numFmtId="0" fontId="0" fillId="0" borderId="0" xfId="0" applyAlignment="1">
      <alignment vertical="center" wrapText="1"/>
    </xf>
    <xf numFmtId="49" fontId="26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center" vertical="center" wrapText="1"/>
      <protection/>
    </xf>
    <xf numFmtId="175" fontId="1" fillId="6" borderId="25" xfId="0" applyNumberFormat="1" applyFont="1" applyFill="1" applyBorder="1" applyAlignment="1" applyProtection="1">
      <alignment horizontal="center" vertical="center" wrapText="1"/>
      <protection/>
    </xf>
    <xf numFmtId="175" fontId="1" fillId="6" borderId="26" xfId="0" applyNumberFormat="1" applyFont="1" applyFill="1" applyBorder="1" applyAlignment="1" applyProtection="1">
      <alignment horizontal="center" vertical="center" wrapText="1"/>
      <protection/>
    </xf>
    <xf numFmtId="0" fontId="18" fillId="6" borderId="2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right" vertical="center"/>
      <protection/>
    </xf>
    <xf numFmtId="0" fontId="3" fillId="0" borderId="28" xfId="0" applyFont="1" applyFill="1" applyBorder="1" applyAlignment="1" applyProtection="1">
      <alignment horizontal="right" vertical="center"/>
      <protection/>
    </xf>
    <xf numFmtId="0" fontId="3" fillId="0" borderId="27" xfId="0" applyFont="1" applyFill="1" applyBorder="1" applyAlignment="1" applyProtection="1">
      <alignment horizontal="right" vertical="center" wrapText="1"/>
      <protection/>
    </xf>
    <xf numFmtId="0" fontId="3" fillId="0" borderId="28" xfId="0" applyFont="1" applyFill="1" applyBorder="1" applyAlignment="1" applyProtection="1">
      <alignment horizontal="righ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7" fillId="0" borderId="29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18" fillId="6" borderId="25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5">
    <dxf>
      <font>
        <color rgb="FFFFFFFF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FFFFFF"/>
      </font>
      <fill>
        <patternFill patternType="solid">
          <bgColor rgb="FFFF9900"/>
        </patternFill>
      </fill>
      <border/>
    </dxf>
    <dxf>
      <font>
        <color rgb="FFFFFFFF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0</xdr:row>
      <xdr:rowOff>561975</xdr:rowOff>
    </xdr:from>
    <xdr:to>
      <xdr:col>5</xdr:col>
      <xdr:colOff>2076450</xdr:colOff>
      <xdr:row>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1975"/>
          <a:ext cx="1590675" cy="1838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485775</xdr:colOff>
      <xdr:row>0</xdr:row>
      <xdr:rowOff>561975</xdr:rowOff>
    </xdr:from>
    <xdr:to>
      <xdr:col>5</xdr:col>
      <xdr:colOff>2076450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1975"/>
          <a:ext cx="1590675" cy="19621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66675</xdr:rowOff>
    </xdr:from>
    <xdr:to>
      <xdr:col>5</xdr:col>
      <xdr:colOff>1228725</xdr:colOff>
      <xdr:row>4</xdr:row>
      <xdr:rowOff>285750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238125" y="762000"/>
          <a:ext cx="754380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l">
            <a:defRPr/>
          </a:pPr>
          <a:r>
            <a:rPr lang="en-US" cap="none" sz="13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Type in the WHITE cells and hit RETURN.  In column J, you can check individual answers.
</a:t>
          </a: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"SEE/HIDE" BUTTONSONLY WORK IF YOU HAVE ENABLED  MACROS.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snuggs@gmail.com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2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K21"/>
  <sheetViews>
    <sheetView showGridLines="0" workbookViewId="0" topLeftCell="A1">
      <selection activeCell="E19" sqref="E19"/>
    </sheetView>
  </sheetViews>
  <sheetFormatPr defaultColWidth="11.00390625" defaultRowHeight="14.25"/>
  <cols>
    <col min="1" max="1" width="3.00390625" style="23" customWidth="1"/>
    <col min="2" max="2" width="13.875" style="23" customWidth="1"/>
    <col min="3" max="3" width="4.25390625" style="23" customWidth="1"/>
    <col min="4" max="4" width="21.25390625" style="23" customWidth="1"/>
    <col min="5" max="5" width="41.375" style="23" customWidth="1"/>
    <col min="6" max="6" width="27.25390625" style="23" customWidth="1"/>
    <col min="7" max="10" width="11.00390625" style="23" customWidth="1"/>
    <col min="11" max="11" width="16.25390625" style="23" customWidth="1"/>
    <col min="12" max="16384" width="11.00390625" style="23" customWidth="1"/>
  </cols>
  <sheetData>
    <row r="1" spans="2:11" ht="44.25" customHeight="1">
      <c r="B1" s="109" t="s">
        <v>5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2:11" ht="48" customHeight="1">
      <c r="B2" s="110" t="s">
        <v>6</v>
      </c>
      <c r="C2" s="110"/>
      <c r="D2" s="110"/>
      <c r="E2" s="110"/>
      <c r="F2" s="24"/>
      <c r="G2" s="24"/>
      <c r="H2" s="24"/>
      <c r="I2" s="24"/>
      <c r="J2" s="24"/>
      <c r="K2" s="24"/>
    </row>
    <row r="3" spans="2:11" ht="23.25" customHeight="1">
      <c r="B3" s="25" t="s">
        <v>7</v>
      </c>
      <c r="C3" s="26">
        <v>1</v>
      </c>
      <c r="D3" s="111" t="s">
        <v>8</v>
      </c>
      <c r="E3" s="111"/>
      <c r="F3" s="111"/>
      <c r="G3" s="111"/>
      <c r="H3" s="24"/>
      <c r="I3" s="24"/>
      <c r="J3" s="24"/>
      <c r="K3" s="24"/>
    </row>
    <row r="4" spans="2:11" ht="23.25" customHeight="1">
      <c r="B4" s="25"/>
      <c r="C4" s="26">
        <v>2</v>
      </c>
      <c r="D4" s="111" t="s">
        <v>18</v>
      </c>
      <c r="E4" s="111"/>
      <c r="F4" s="111"/>
      <c r="G4" s="24"/>
      <c r="H4" s="24"/>
      <c r="I4" s="24"/>
      <c r="J4" s="24"/>
      <c r="K4" s="24"/>
    </row>
    <row r="5" spans="2:11" ht="23.25" customHeight="1">
      <c r="B5" s="25"/>
      <c r="C5" s="26">
        <v>3</v>
      </c>
      <c r="D5" s="111" t="s">
        <v>24</v>
      </c>
      <c r="E5" s="111"/>
      <c r="F5" s="111"/>
      <c r="G5" s="24"/>
      <c r="H5" s="24"/>
      <c r="I5" s="24"/>
      <c r="J5" s="24"/>
      <c r="K5" s="24"/>
    </row>
    <row r="6" spans="2:11" ht="23.25" customHeight="1">
      <c r="B6" s="25"/>
      <c r="D6" s="111" t="s">
        <v>19</v>
      </c>
      <c r="E6" s="111"/>
      <c r="F6" s="111"/>
      <c r="G6" s="111"/>
      <c r="H6" s="24"/>
      <c r="I6" s="24"/>
      <c r="J6" s="24"/>
      <c r="K6" s="24"/>
    </row>
    <row r="7" spans="2:11" ht="3.75" customHeight="1">
      <c r="B7" s="25"/>
      <c r="C7" s="28"/>
      <c r="D7" s="29"/>
      <c r="E7" s="28"/>
      <c r="F7" s="28"/>
      <c r="G7" s="24"/>
      <c r="H7" s="24"/>
      <c r="I7" s="24"/>
      <c r="J7" s="24"/>
      <c r="K7" s="24"/>
    </row>
    <row r="8" spans="2:11" ht="18.75" customHeight="1">
      <c r="B8" s="25"/>
      <c r="C8" s="26"/>
      <c r="D8" s="29"/>
      <c r="E8" s="28"/>
      <c r="F8" s="28"/>
      <c r="G8" s="24"/>
      <c r="H8" s="24"/>
      <c r="I8" s="24"/>
      <c r="J8" s="24"/>
      <c r="K8" s="24"/>
    </row>
    <row r="9" spans="2:11" ht="30" customHeight="1">
      <c r="B9" s="110" t="s">
        <v>9</v>
      </c>
      <c r="C9" s="110"/>
      <c r="D9" s="110"/>
      <c r="E9" s="113"/>
      <c r="F9" s="24"/>
      <c r="G9" s="24"/>
      <c r="H9" s="24"/>
      <c r="I9" s="24"/>
      <c r="J9" s="24"/>
      <c r="K9" s="24"/>
    </row>
    <row r="10" spans="2:11" ht="7.5" customHeight="1">
      <c r="B10" s="25"/>
      <c r="C10" s="25"/>
      <c r="D10" s="24"/>
      <c r="E10" s="24"/>
      <c r="F10" s="24"/>
      <c r="G10" s="24"/>
      <c r="H10" s="24"/>
      <c r="I10" s="24"/>
      <c r="J10" s="24"/>
      <c r="K10" s="24"/>
    </row>
    <row r="11" spans="2:11" ht="26.25" customHeight="1">
      <c r="B11" s="25"/>
      <c r="C11" s="26">
        <v>1</v>
      </c>
      <c r="D11" s="111" t="s">
        <v>17</v>
      </c>
      <c r="E11" s="111"/>
      <c r="F11" s="111"/>
      <c r="G11" s="111"/>
      <c r="H11" s="111"/>
      <c r="I11" s="27"/>
      <c r="J11" s="24"/>
      <c r="K11" s="24"/>
    </row>
    <row r="12" spans="2:11" ht="26.25" customHeight="1">
      <c r="B12" s="25"/>
      <c r="C12" s="30">
        <v>2</v>
      </c>
      <c r="D12" s="111" t="s">
        <v>10</v>
      </c>
      <c r="E12" s="111"/>
      <c r="F12" s="111"/>
      <c r="G12" s="111"/>
      <c r="H12" s="111"/>
      <c r="I12" s="111"/>
      <c r="J12" s="24"/>
      <c r="K12" s="24"/>
    </row>
    <row r="13" spans="2:11" ht="26.25" customHeight="1">
      <c r="B13" s="25"/>
      <c r="C13" s="26">
        <v>3</v>
      </c>
      <c r="D13" s="111" t="s">
        <v>11</v>
      </c>
      <c r="E13" s="111"/>
      <c r="F13" s="111"/>
      <c r="G13" s="111"/>
      <c r="H13" s="111"/>
      <c r="I13" s="111"/>
      <c r="J13" s="24"/>
      <c r="K13" s="24"/>
    </row>
    <row r="14" spans="2:11" ht="16.5" customHeight="1">
      <c r="B14" s="25"/>
      <c r="C14" s="26"/>
      <c r="D14" s="27"/>
      <c r="E14" s="27"/>
      <c r="F14" s="27"/>
      <c r="G14" s="27"/>
      <c r="H14" s="27"/>
      <c r="I14" s="27"/>
      <c r="J14" s="24"/>
      <c r="K14" s="24"/>
    </row>
    <row r="15" spans="2:11" ht="34.5" customHeight="1">
      <c r="B15" s="110" t="s">
        <v>20</v>
      </c>
      <c r="C15" s="110"/>
      <c r="D15" s="110"/>
      <c r="E15" s="27"/>
      <c r="F15" s="27"/>
      <c r="G15" s="27"/>
      <c r="H15" s="27"/>
      <c r="I15" s="27"/>
      <c r="J15" s="24"/>
      <c r="K15" s="24"/>
    </row>
    <row r="16" spans="2:11" ht="31.5" customHeight="1">
      <c r="B16" s="25"/>
      <c r="C16" s="112" t="s">
        <v>21</v>
      </c>
      <c r="D16" s="112"/>
      <c r="E16" s="112"/>
      <c r="F16" s="112"/>
      <c r="G16" s="112"/>
      <c r="H16" s="112"/>
      <c r="I16" s="112"/>
      <c r="J16" s="24"/>
      <c r="K16" s="24"/>
    </row>
    <row r="17" spans="2:11" ht="18" customHeight="1">
      <c r="B17" s="25"/>
      <c r="C17" s="112" t="s">
        <v>22</v>
      </c>
      <c r="D17" s="112"/>
      <c r="E17" s="112"/>
      <c r="F17" s="112"/>
      <c r="G17" s="31"/>
      <c r="H17" s="31"/>
      <c r="I17" s="31"/>
      <c r="J17" s="24"/>
      <c r="K17" s="24"/>
    </row>
    <row r="18" spans="2:11" ht="18" customHeight="1" thickBot="1">
      <c r="B18" s="25"/>
      <c r="C18" s="26"/>
      <c r="D18" s="27"/>
      <c r="E18" s="27"/>
      <c r="F18" s="27"/>
      <c r="G18" s="27"/>
      <c r="H18" s="27"/>
      <c r="I18" s="27"/>
      <c r="J18" s="24"/>
      <c r="K18" s="24"/>
    </row>
    <row r="19" spans="2:9" ht="43.5" customHeight="1" thickBot="1" thickTop="1">
      <c r="B19" s="32"/>
      <c r="C19" s="32"/>
      <c r="D19" s="33" t="s">
        <v>23</v>
      </c>
      <c r="E19" s="34" t="s">
        <v>12</v>
      </c>
      <c r="F19" s="35"/>
      <c r="G19" s="35"/>
      <c r="H19" s="35"/>
      <c r="I19" s="35"/>
    </row>
    <row r="20" spans="2:3" ht="18.75" customHeight="1" thickTop="1">
      <c r="B20" s="36"/>
      <c r="C20" s="36"/>
    </row>
    <row r="21" spans="2:3" ht="18.75" customHeight="1">
      <c r="B21" s="36"/>
      <c r="C21" s="36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</sheetData>
  <sheetProtection password="F237" sheet="1" objects="1" scenarios="1" selectLockedCells="1"/>
  <mergeCells count="13">
    <mergeCell ref="C16:I16"/>
    <mergeCell ref="C17:F17"/>
    <mergeCell ref="D5:F5"/>
    <mergeCell ref="D6:G6"/>
    <mergeCell ref="D13:I13"/>
    <mergeCell ref="B9:E9"/>
    <mergeCell ref="D11:H11"/>
    <mergeCell ref="D12:I12"/>
    <mergeCell ref="B15:D15"/>
    <mergeCell ref="B1:K1"/>
    <mergeCell ref="B2:E2"/>
    <mergeCell ref="D3:G3"/>
    <mergeCell ref="D4:F4"/>
  </mergeCells>
  <hyperlinks>
    <hyperlink ref="E19" r:id="rId1" display="chrissnuggs@gmail.com"/>
  </hyperlinks>
  <printOptions/>
  <pageMargins left="0.75" right="0.75" top="1" bottom="1" header="0.4921259845" footer="0.4921259845"/>
  <pageSetup orientation="portrait" paperSize="9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AA59"/>
  <sheetViews>
    <sheetView showGridLines="0" tabSelected="1" zoomScaleSheetLayoutView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0" sqref="E10"/>
    </sheetView>
  </sheetViews>
  <sheetFormatPr defaultColWidth="11.00390625" defaultRowHeight="14.25"/>
  <cols>
    <col min="1" max="1" width="1.875" style="2" customWidth="1"/>
    <col min="2" max="2" width="4.00390625" style="3" customWidth="1"/>
    <col min="3" max="3" width="9.50390625" style="4" customWidth="1"/>
    <col min="4" max="4" width="55.25390625" style="5" customWidth="1"/>
    <col min="5" max="5" width="15.375" style="12" customWidth="1"/>
    <col min="6" max="6" width="54.25390625" style="7" customWidth="1"/>
    <col min="7" max="7" width="1.25" style="8" customWidth="1"/>
    <col min="8" max="8" width="6.25390625" style="4" customWidth="1"/>
    <col min="9" max="9" width="1.37890625" style="8" customWidth="1"/>
    <col min="10" max="10" width="5.625" style="17" customWidth="1"/>
    <col min="11" max="11" width="15.75390625" style="21" customWidth="1"/>
    <col min="12" max="12" width="13.875" style="2" customWidth="1"/>
    <col min="13" max="23" width="11.00390625" style="2" customWidth="1"/>
    <col min="24" max="24" width="10.50390625" style="2" customWidth="1"/>
    <col min="25" max="25" width="20.625" style="2" customWidth="1"/>
    <col min="26" max="26" width="11.00390625" style="2" customWidth="1"/>
    <col min="27" max="27" width="4.125" style="2" hidden="1" customWidth="1"/>
    <col min="28" max="16384" width="11.00390625" style="2" customWidth="1"/>
  </cols>
  <sheetData>
    <row r="1" spans="2:11" ht="28.5" customHeight="1" thickBot="1">
      <c r="B1" s="123" t="s">
        <v>34</v>
      </c>
      <c r="C1" s="123"/>
      <c r="D1" s="123"/>
      <c r="E1" s="123" t="s">
        <v>149</v>
      </c>
      <c r="F1" s="123"/>
      <c r="G1" s="114"/>
      <c r="H1" s="114"/>
      <c r="I1" s="114"/>
      <c r="J1" s="114"/>
      <c r="K1" s="22" t="s">
        <v>15</v>
      </c>
    </row>
    <row r="2" spans="4:25" ht="26.25" customHeight="1" thickBot="1" thickTop="1">
      <c r="D2" s="115"/>
      <c r="E2" s="115"/>
      <c r="F2" s="44"/>
      <c r="H2" s="118" t="s">
        <v>187</v>
      </c>
      <c r="K2" s="39">
        <f>MAX(B9:B59)</f>
        <v>50</v>
      </c>
      <c r="Y2" s="43"/>
    </row>
    <row r="3" spans="5:25" ht="25.5" customHeight="1" thickBot="1" thickTop="1">
      <c r="E3" s="1"/>
      <c r="F3" s="9"/>
      <c r="G3" s="9"/>
      <c r="H3" s="69"/>
      <c r="J3" s="18"/>
      <c r="K3" s="40" t="s">
        <v>26</v>
      </c>
      <c r="Y3" s="43"/>
    </row>
    <row r="4" spans="5:25" ht="29.25" customHeight="1" thickTop="1">
      <c r="E4" s="6"/>
      <c r="F4" s="119" t="s">
        <v>27</v>
      </c>
      <c r="G4" s="120"/>
      <c r="H4" s="10">
        <f>COUNTIF(right,"YES")</f>
        <v>0</v>
      </c>
      <c r="J4" s="19"/>
      <c r="K4" s="41"/>
      <c r="Y4" s="43"/>
    </row>
    <row r="5" spans="5:25" ht="30" customHeight="1" thickBot="1">
      <c r="E5" s="6"/>
      <c r="F5" s="119" t="s">
        <v>28</v>
      </c>
      <c r="G5" s="120"/>
      <c r="H5" s="11">
        <f>COUNTA(answers1)</f>
        <v>0</v>
      </c>
      <c r="J5" s="18"/>
      <c r="K5" s="42"/>
      <c r="Y5" s="43"/>
    </row>
    <row r="6" spans="6:25" ht="24" customHeight="1" thickBot="1" thickTop="1">
      <c r="F6" s="121" t="s">
        <v>29</v>
      </c>
      <c r="G6" s="122"/>
      <c r="H6" s="13">
        <f>IF(H5=0,0,H4/H5)</f>
        <v>0</v>
      </c>
      <c r="Y6" s="43"/>
    </row>
    <row r="7" spans="4:25" ht="11.25" customHeight="1" thickBot="1" thickTop="1">
      <c r="D7" s="14"/>
      <c r="E7" s="2"/>
      <c r="F7" s="2"/>
      <c r="J7" s="116" t="s">
        <v>13</v>
      </c>
      <c r="Y7" s="43"/>
    </row>
    <row r="8" spans="2:25" ht="34.5" customHeight="1" thickBot="1" thickTop="1">
      <c r="B8" s="87" t="s">
        <v>2</v>
      </c>
      <c r="C8" s="90" t="s">
        <v>165</v>
      </c>
      <c r="D8" s="75" t="s">
        <v>0</v>
      </c>
      <c r="E8" s="76" t="s">
        <v>25</v>
      </c>
      <c r="F8" s="77" t="s">
        <v>1</v>
      </c>
      <c r="G8" s="16"/>
      <c r="H8" s="127" t="s">
        <v>4</v>
      </c>
      <c r="I8" s="15"/>
      <c r="J8" s="117"/>
      <c r="K8" s="50" t="s">
        <v>14</v>
      </c>
      <c r="L8" s="50" t="s">
        <v>3</v>
      </c>
      <c r="Y8" s="43"/>
    </row>
    <row r="9" spans="2:27" ht="30" customHeight="1" thickTop="1">
      <c r="B9" s="88">
        <v>0</v>
      </c>
      <c r="C9" s="124">
        <f>IF(ISBLANK(DATA!B10),"",VLOOKUP(B9,list,2))</f>
      </c>
      <c r="D9" s="84" t="s">
        <v>146</v>
      </c>
      <c r="E9" s="78"/>
      <c r="F9" s="79"/>
      <c r="G9" s="20" t="e">
        <f>IF(ISBLANK(answersw),"",IF(ISBLANK(DATA!#REF!),"",VLOOKUP(#REF!,list,6)))</f>
        <v>#REF!</v>
      </c>
      <c r="H9" s="85">
        <f>IF(ISBLANK(E9),"",IF(OR(EXACT(E9,DATA!#REF!),EXACT(E9,DATA!E19)),"YES","NO"))</f>
      </c>
      <c r="I9" s="20"/>
      <c r="J9" s="97"/>
      <c r="K9" s="96">
        <f aca="true" t="shared" si="0" ref="K9:K32">IF(ISBLANK(J9),"",VLOOKUP(B9,list,4))</f>
      </c>
      <c r="L9" s="96"/>
      <c r="Y9" s="45"/>
      <c r="AA9" s="51" t="s">
        <v>35</v>
      </c>
    </row>
    <row r="10" spans="2:27" ht="30" customHeight="1">
      <c r="B10" s="88">
        <v>1</v>
      </c>
      <c r="C10" s="125">
        <f>IF(ISBLANK(DATA!B10),"",VLOOKUP(B10,list,2))</f>
      </c>
      <c r="D10" s="70" t="str">
        <f>IF(ISBLANK(DATA!C10),"",VLOOKUP(B10,list,3))</f>
        <v>A</v>
      </c>
      <c r="E10" s="80"/>
      <c r="F10" s="37" t="str">
        <f>IF(ISBLANK(DATA!F10),"",VLOOKUP(B10,list,6))</f>
        <v>specialises in children's medical problems.</v>
      </c>
      <c r="G10" s="20" t="e">
        <f>IF(ISBLANK(answersw),"",IF(ISBLANK(DATA!#REF!),"",VLOOKUP(#REF!,list,6)))</f>
        <v>#REF!</v>
      </c>
      <c r="H10" s="47">
        <f>IF(ISBLANK(E10),"",IF(OR(EXACT(E10,DATA!D10),EXACT(E10,DATA!E10)),"YES","NO"))</f>
      </c>
      <c r="I10" s="20"/>
      <c r="J10" s="92"/>
      <c r="K10" s="93">
        <f t="shared" si="0"/>
      </c>
      <c r="L10" s="93">
        <f aca="true" t="shared" si="1" ref="L10:L41">IF(H10="YES",VLOOKUP(B10,list,7),"")</f>
      </c>
      <c r="Y10" s="45"/>
      <c r="AA10" s="91" t="s">
        <v>53</v>
      </c>
    </row>
    <row r="11" spans="2:27" ht="30" customHeight="1">
      <c r="B11" s="88">
        <v>2</v>
      </c>
      <c r="C11" s="125">
        <f>IF(ISBLANK(DATA!B11),"",VLOOKUP(B11,list,2))</f>
      </c>
      <c r="D11" s="70" t="str">
        <f>IF(ISBLANK(DATA!C11),"",VLOOKUP(B11,list,3))</f>
        <v>A</v>
      </c>
      <c r="E11" s="80"/>
      <c r="F11" s="37" t="str">
        <f>IF(ISBLANK(DATA!F11),"",VLOOKUP(B11,list,6))</f>
        <v>treats women, especially regarding childbirth.</v>
      </c>
      <c r="G11" s="20" t="e">
        <f>IF(ISBLANK(answersw),"",IF(ISBLANK(DATA!#REF!),"",VLOOKUP(#REF!,list,6)))</f>
        <v>#REF!</v>
      </c>
      <c r="H11" s="47">
        <f>IF(ISBLANK(E11),"",IF(OR(EXACT(E11,DATA!D11),EXACT(E11,DATA!E11)),"YES","NO"))</f>
      </c>
      <c r="I11" s="20"/>
      <c r="J11" s="92"/>
      <c r="K11" s="93">
        <f t="shared" si="0"/>
      </c>
      <c r="L11" s="93">
        <f t="shared" si="1"/>
      </c>
      <c r="Y11" s="45"/>
      <c r="AA11" s="91" t="s">
        <v>55</v>
      </c>
    </row>
    <row r="12" spans="2:27" ht="30" customHeight="1">
      <c r="B12" s="88">
        <v>3</v>
      </c>
      <c r="C12" s="125">
        <f>IF(ISBLANK(DATA!B12),"",VLOOKUP(B12,list,2))</f>
      </c>
      <c r="D12" s="70" t="str">
        <f>IF(ISBLANK(DATA!C12),"",VLOOKUP(B12,list,3))</f>
        <v>A</v>
      </c>
      <c r="E12" s="80"/>
      <c r="F12" s="37" t="str">
        <f>IF(ISBLANK(DATA!F12),"",VLOOKUP(B12,list,6))</f>
        <v>treats people who are mentally ill.</v>
      </c>
      <c r="G12" s="20" t="e">
        <f>IF(ISBLANK(answersw),"",IF(ISBLANK(DATA!#REF!),"",VLOOKUP(#REF!,list,6)))</f>
        <v>#REF!</v>
      </c>
      <c r="H12" s="47">
        <f>IF(ISBLANK(E12),"",IF(OR(EXACT(E12,DATA!D12),EXACT(E12,DATA!E12)),"YES","NO"))</f>
      </c>
      <c r="I12" s="20"/>
      <c r="J12" s="92"/>
      <c r="K12" s="93">
        <f t="shared" si="0"/>
      </c>
      <c r="L12" s="93">
        <f t="shared" si="1"/>
      </c>
      <c r="Y12" s="45"/>
      <c r="AA12" s="91" t="s">
        <v>57</v>
      </c>
    </row>
    <row r="13" spans="2:27" ht="30" customHeight="1">
      <c r="B13" s="88">
        <v>4</v>
      </c>
      <c r="C13" s="125">
        <f>IF(ISBLANK(DATA!B13),"",VLOOKUP(B13,list,2))</f>
      </c>
      <c r="D13" s="70" t="str">
        <f>IF(ISBLANK(DATA!C13),"",VLOOKUP(B13,list,3))</f>
        <v>A</v>
      </c>
      <c r="E13" s="80"/>
      <c r="F13" s="37" t="str">
        <f>IF(ISBLANK(DATA!F13),"",VLOOKUP(B13,list,6))</f>
        <v>performs operations.</v>
      </c>
      <c r="G13" s="20" t="e">
        <f>IF(ISBLANK(answersw),"",IF(ISBLANK(DATA!#REF!),"",VLOOKUP(#REF!,list,6)))</f>
        <v>#REF!</v>
      </c>
      <c r="H13" s="47">
        <f>IF(ISBLANK(E13),"",IF(OR(EXACT(E13,DATA!D13),EXACT(E13,DATA!E13)),"YES","NO"))</f>
      </c>
      <c r="I13" s="20"/>
      <c r="J13" s="92"/>
      <c r="K13" s="93">
        <f t="shared" si="0"/>
      </c>
      <c r="L13" s="93">
        <f t="shared" si="1"/>
      </c>
      <c r="Y13" s="45"/>
      <c r="AA13" s="91" t="s">
        <v>58</v>
      </c>
    </row>
    <row r="14" spans="2:27" ht="30" customHeight="1">
      <c r="B14" s="88">
        <v>5</v>
      </c>
      <c r="C14" s="125">
        <f>IF(ISBLANK(DATA!B14),"",VLOOKUP(B14,list,2))</f>
      </c>
      <c r="D14" s="70" t="str">
        <f>IF(ISBLANK(DATA!C14),"",VLOOKUP(B14,list,3))</f>
        <v>A specialist performer of operations, a</v>
      </c>
      <c r="E14" s="80"/>
      <c r="F14" s="37" t="str">
        <f>IF(ISBLANK(DATA!F14),"",VLOOKUP(B14,list,6))</f>
        <v>may drill into your head.</v>
      </c>
      <c r="G14" s="20" t="e">
        <f>IF(ISBLANK(answersw),"",IF(ISBLANK(DATA!#REF!),"",VLOOKUP(#REF!,list,6)))</f>
        <v>#REF!</v>
      </c>
      <c r="H14" s="47">
        <f>IF(ISBLANK(E14),"",IF(OR(EXACT(E14,DATA!D14),EXACT(E14,DATA!E14)),"YES","NO"))</f>
      </c>
      <c r="I14" s="20"/>
      <c r="J14" s="92"/>
      <c r="K14" s="93">
        <f t="shared" si="0"/>
      </c>
      <c r="L14" s="93">
        <f t="shared" si="1"/>
      </c>
      <c r="Y14" s="45"/>
      <c r="AA14" s="91" t="s">
        <v>60</v>
      </c>
    </row>
    <row r="15" spans="2:27" ht="30" customHeight="1">
      <c r="B15" s="88">
        <v>6</v>
      </c>
      <c r="C15" s="125">
        <f>IF(ISBLANK(DATA!B15),"",VLOOKUP(B15,list,2))</f>
      </c>
      <c r="D15" s="70" t="str">
        <f>IF(ISBLANK(DATA!C15),"",VLOOKUP(B15,list,3))</f>
        <v>An</v>
      </c>
      <c r="E15" s="80"/>
      <c r="F15" s="37" t="str">
        <f>IF(ISBLANK(DATA!F15),"",VLOOKUP(B15,list,6))</f>
        <v>controls the gases that put you to sleep.</v>
      </c>
      <c r="G15" s="20" t="e">
        <f>IF(ISBLANK(answersw),"",IF(ISBLANK(DATA!#REF!),"",VLOOKUP(#REF!,list,6)))</f>
        <v>#REF!</v>
      </c>
      <c r="H15" s="47">
        <f>IF(ISBLANK(E15),"",IF(OR(EXACT(E15,DATA!D15),EXACT(E15,DATA!E15)),"YES","NO"))</f>
      </c>
      <c r="I15" s="20"/>
      <c r="J15" s="92"/>
      <c r="K15" s="93">
        <f t="shared" si="0"/>
      </c>
      <c r="L15" s="93">
        <f t="shared" si="1"/>
      </c>
      <c r="Y15" s="45"/>
      <c r="AA15" s="91" t="s">
        <v>61</v>
      </c>
    </row>
    <row r="16" spans="2:27" ht="30" customHeight="1">
      <c r="B16" s="88">
        <v>7</v>
      </c>
      <c r="C16" s="125">
        <f>IF(ISBLANK(DATA!B16),"",VLOOKUP(B16,list,2))</f>
      </c>
      <c r="D16" s="70" t="str">
        <f>IF(ISBLANK(DATA!C16),"",VLOOKUP(B16,list,3))</f>
        <v>A </v>
      </c>
      <c r="E16" s="80"/>
      <c r="F16" s="37" t="str">
        <f>IF(ISBLANK(DATA!F16),"",VLOOKUP(B16,list,6))</f>
        <v>specialises in taking X-rays.</v>
      </c>
      <c r="G16" s="20" t="e">
        <f>IF(ISBLANK(answersw),"",IF(ISBLANK(DATA!#REF!),"",VLOOKUP(#REF!,list,6)))</f>
        <v>#REF!</v>
      </c>
      <c r="H16" s="47">
        <f>IF(ISBLANK(E16),"",IF(OR(EXACT(E16,DATA!D16),EXACT(E16,DATA!E16)),"YES","NO"))</f>
      </c>
      <c r="I16" s="20"/>
      <c r="J16" s="92"/>
      <c r="K16" s="93">
        <f t="shared" si="0"/>
      </c>
      <c r="L16" s="93">
        <f t="shared" si="1"/>
      </c>
      <c r="Y16" s="45"/>
      <c r="AA16" s="91" t="s">
        <v>64</v>
      </c>
    </row>
    <row r="17" spans="2:27" ht="30" customHeight="1">
      <c r="B17" s="88">
        <v>8</v>
      </c>
      <c r="C17" s="125">
        <f>IF(ISBLANK(DATA!B17),"",VLOOKUP(B17,list,2))</f>
      </c>
      <c r="D17" s="70" t="str">
        <f>IF(ISBLANK(DATA!C17),"",VLOOKUP(B17,list,3))</f>
        <v>An</v>
      </c>
      <c r="E17" s="80"/>
      <c r="F17" s="37" t="str">
        <f>IF(ISBLANK(DATA!F17),"",VLOOKUP(B17,list,6))</f>
        <v>is a cancer specialist.</v>
      </c>
      <c r="G17" s="20" t="e">
        <f>IF(ISBLANK(answersw),"",IF(ISBLANK(DATA!#REF!),"",VLOOKUP(#REF!,list,6)))</f>
        <v>#REF!</v>
      </c>
      <c r="H17" s="47">
        <f>IF(ISBLANK(E17),"",IF(OR(EXACT(E17,DATA!D17),EXACT(E17,DATA!E17)),"YES","NO"))</f>
      </c>
      <c r="I17" s="20"/>
      <c r="J17" s="92"/>
      <c r="K17" s="93">
        <f t="shared" si="0"/>
      </c>
      <c r="L17" s="93">
        <f t="shared" si="1"/>
      </c>
      <c r="Y17" s="45"/>
      <c r="AA17" s="91" t="s">
        <v>66</v>
      </c>
    </row>
    <row r="18" spans="2:27" ht="30" customHeight="1">
      <c r="B18" s="88">
        <v>9</v>
      </c>
      <c r="C18" s="125">
        <f>IF(ISBLANK(DATA!B18),"",VLOOKUP(B18,list,2))</f>
      </c>
      <c r="D18" s="70" t="str">
        <f>IF(ISBLANK(DATA!C18),"",VLOOKUP(B18,list,3))</f>
        <v>A</v>
      </c>
      <c r="E18" s="80"/>
      <c r="F18" s="37" t="str">
        <f>IF(ISBLANK(DATA!F18),"",VLOOKUP(B18,list,6))</f>
        <v>specialises in the brain.</v>
      </c>
      <c r="G18" s="20" t="e">
        <f>IF(ISBLANK(answersw),"",IF(ISBLANK(DATA!#REF!),"",VLOOKUP(#REF!,list,6)))</f>
        <v>#REF!</v>
      </c>
      <c r="H18" s="47">
        <f>IF(ISBLANK(E18),"",IF(OR(EXACT(E18,DATA!D18),EXACT(E18,DATA!E18)),"YES","NO"))</f>
      </c>
      <c r="I18" s="20"/>
      <c r="J18" s="92"/>
      <c r="K18" s="93">
        <f t="shared" si="0"/>
      </c>
      <c r="L18" s="93">
        <f t="shared" si="1"/>
      </c>
      <c r="Y18" s="46"/>
      <c r="AA18" s="91" t="s">
        <v>71</v>
      </c>
    </row>
    <row r="19" spans="2:27" ht="30" customHeight="1">
      <c r="B19" s="88">
        <v>10</v>
      </c>
      <c r="C19" s="125">
        <f>IF(ISBLANK(DATA!B19),"",VLOOKUP(B19,list,2))</f>
      </c>
      <c r="D19" s="70" t="str">
        <f>IF(ISBLANK(DATA!C19),"",VLOOKUP(B19,list,3))</f>
        <v>In the UK, a local doctor is called a </v>
      </c>
      <c r="E19" s="80"/>
      <c r="F19" s="37" t="str">
        <f>IF(ISBLANK(DATA!F19),"",VLOOKUP(B19,list,6))</f>
        <v>Practitioner, or GP.</v>
      </c>
      <c r="G19" s="20" t="e">
        <f>IF(ISBLANK(answersw),"",IF(ISBLANK(DATA!#REF!),"",VLOOKUP(#REF!,list,6)))</f>
        <v>#REF!</v>
      </c>
      <c r="H19" s="47">
        <f>IF(ISBLANK(E19),"",IF(OR(EXACT(E19,DATA!D19),EXACT(E19,DATA!E19)),"YES","NO"))</f>
      </c>
      <c r="I19" s="20"/>
      <c r="J19" s="92"/>
      <c r="K19" s="93">
        <f t="shared" si="0"/>
      </c>
      <c r="L19" s="93">
        <f t="shared" si="1"/>
      </c>
      <c r="Y19" s="46"/>
      <c r="AA19" s="91" t="s">
        <v>37</v>
      </c>
    </row>
    <row r="20" spans="2:27" ht="30" customHeight="1">
      <c r="B20" s="88">
        <v>11</v>
      </c>
      <c r="C20" s="125">
        <f>IF(ISBLANK(DATA!B20),"",VLOOKUP(B20,list,2))</f>
      </c>
      <c r="D20" s="70" t="str">
        <f>IF(ISBLANK(DATA!C20),"",VLOOKUP(B20,list,3))</f>
        <v>When ill, you see him or her first, and if they can't deal with your problem, they</v>
      </c>
      <c r="E20" s="80"/>
      <c r="F20" s="37" t="str">
        <f>IF(ISBLANK(DATA!F20),"",VLOOKUP(B20,list,6))</f>
        <v>you to a Consultant.</v>
      </c>
      <c r="G20" s="20" t="e">
        <f>IF(ISBLANK(answersw),"",IF(ISBLANK(DATA!#REF!),"",VLOOKUP(#REF!,list,6)))</f>
        <v>#REF!</v>
      </c>
      <c r="H20" s="47">
        <f>IF(ISBLANK(E20),"",IF(OR(EXACT(E20,DATA!D20),EXACT(E20,DATA!E20)),"YES","NO"))</f>
      </c>
      <c r="I20" s="20"/>
      <c r="J20" s="92"/>
      <c r="K20" s="93">
        <f t="shared" si="0"/>
      </c>
      <c r="L20" s="93">
        <f t="shared" si="1"/>
      </c>
      <c r="Y20" s="46"/>
      <c r="AA20" s="91" t="s">
        <v>38</v>
      </c>
    </row>
    <row r="21" spans="2:27" ht="30" customHeight="1">
      <c r="B21" s="88">
        <v>12</v>
      </c>
      <c r="C21" s="125">
        <f>IF(ISBLANK(DATA!B21),"",VLOOKUP(B21,list,2))</f>
      </c>
      <c r="D21" s="70" t="str">
        <f>IF(ISBLANK(DATA!C21),"",VLOOKUP(B21,list,3))</f>
        <v>Most consultants are based in</v>
      </c>
      <c r="E21" s="80"/>
      <c r="F21" s="37" t="str">
        <f>IF(ISBLANK(DATA!F21),"",VLOOKUP(B21,list,6))</f>
        <v>, not in the local community.</v>
      </c>
      <c r="G21" s="20" t="e">
        <f>IF(ISBLANK(answersw),"",IF(ISBLANK(DATA!#REF!),"",VLOOKUP(#REF!,list,6)))</f>
        <v>#REF!</v>
      </c>
      <c r="H21" s="47">
        <f>IF(ISBLANK(E21),"",IF(OR(EXACT(E21,DATA!D21),EXACT(E21,DATA!E21)),"YES","NO"))</f>
      </c>
      <c r="I21" s="20"/>
      <c r="J21" s="92"/>
      <c r="K21" s="93">
        <f t="shared" si="0"/>
      </c>
      <c r="L21" s="93">
        <f t="shared" si="1"/>
      </c>
      <c r="Y21" s="46"/>
      <c r="AA21" s="91" t="s">
        <v>40</v>
      </c>
    </row>
    <row r="22" spans="2:27" ht="30" customHeight="1">
      <c r="B22" s="88">
        <v>13</v>
      </c>
      <c r="C22" s="125">
        <f>IF(ISBLANK(DATA!B22),"",VLOOKUP(B22,list,2))</f>
      </c>
      <c r="D22" s="70" t="str">
        <f>IF(ISBLANK(DATA!C22),"",VLOOKUP(B22,list,3))</f>
        <v>Where local doctors work is called their</v>
      </c>
      <c r="E22" s="80"/>
      <c r="F22" s="37" t="str">
        <f>IF(ISBLANK(DATA!F22),"",VLOOKUP(B22,list,6))</f>
        <v>.</v>
      </c>
      <c r="G22" s="20" t="e">
        <f>IF(ISBLANK(answersw),"",IF(ISBLANK(DATA!#REF!),"",VLOOKUP(#REF!,list,6)))</f>
        <v>#REF!</v>
      </c>
      <c r="H22" s="47">
        <f>IF(ISBLANK(E22),"",IF(OR(EXACT(E22,DATA!D22),EXACT(E22,DATA!E22)),"YES","NO"))</f>
      </c>
      <c r="I22" s="20"/>
      <c r="J22" s="92"/>
      <c r="K22" s="93">
        <f t="shared" si="0"/>
      </c>
      <c r="L22" s="93">
        <f t="shared" si="1"/>
      </c>
      <c r="Y22" s="45"/>
      <c r="AA22" s="91" t="s">
        <v>43</v>
      </c>
    </row>
    <row r="23" spans="2:27" ht="30" customHeight="1">
      <c r="B23" s="88">
        <v>14</v>
      </c>
      <c r="C23" s="125">
        <f>IF(ISBLANK(DATA!B23),"",VLOOKUP(B23,list,2))</f>
      </c>
      <c r="D23" s="70" t="str">
        <f>IF(ISBLANK(DATA!C23),"",VLOOKUP(B23,list,3))</f>
        <v>A doctor's business, however, is called his or her</v>
      </c>
      <c r="E23" s="81"/>
      <c r="F23" s="37" t="str">
        <f>IF(ISBLANK(DATA!F23),"",VLOOKUP(B23,list,6))</f>
        <v>.</v>
      </c>
      <c r="G23" s="20" t="e">
        <f>IF(ISBLANK(answersw),"",IF(ISBLANK(DATA!#REF!),"",VLOOKUP(#REF!,list,6)))</f>
        <v>#REF!</v>
      </c>
      <c r="H23" s="47">
        <f>IF(ISBLANK(E23),"",IF(OR(EXACT(E23,DATA!D23),EXACT(E23,DATA!E23)),"YES","NO"))</f>
      </c>
      <c r="I23" s="20"/>
      <c r="J23" s="92"/>
      <c r="K23" s="93">
        <f t="shared" si="0"/>
      </c>
      <c r="L23" s="93">
        <f t="shared" si="1"/>
      </c>
      <c r="Y23" s="45"/>
      <c r="AA23" s="98" t="s">
        <v>44</v>
      </c>
    </row>
    <row r="24" spans="2:27" ht="30" customHeight="1">
      <c r="B24" s="88">
        <v>15</v>
      </c>
      <c r="C24" s="125">
        <f>IF(ISBLANK(DATA!B24),"",VLOOKUP(B24,list,2))</f>
      </c>
      <c r="D24" s="70" t="str">
        <f>IF(ISBLANK(DATA!C24),"",VLOOKUP(B24,list,3))</f>
        <v>You normally can't speak directly to your local doctor, but have to pass by his</v>
      </c>
      <c r="E24" s="80"/>
      <c r="F24" s="37" t="str">
        <f>IF(ISBLANK(DATA!F24),"",VLOOKUP(B24,list,6))</f>
        <v>.</v>
      </c>
      <c r="G24" s="20" t="e">
        <f>IF(ISBLANK(answersw),"",IF(ISBLANK(DATA!#REF!),"",VLOOKUP(#REF!,list,6)))</f>
        <v>#REF!</v>
      </c>
      <c r="H24" s="47">
        <f>IF(ISBLANK(E24),"",IF(OR(EXACT(E24,DATA!D24),EXACT(E24,DATA!E24)),"YES","NO"))</f>
      </c>
      <c r="I24" s="20"/>
      <c r="J24" s="92"/>
      <c r="K24" s="93">
        <f t="shared" si="0"/>
      </c>
      <c r="L24" s="93">
        <f t="shared" si="1"/>
      </c>
      <c r="Y24" s="46"/>
      <c r="AA24" s="91" t="s">
        <v>42</v>
      </c>
    </row>
    <row r="25" spans="2:27" ht="30" customHeight="1">
      <c r="B25" s="88">
        <v>16</v>
      </c>
      <c r="C25" s="125">
        <f>IF(ISBLANK(DATA!B25),"",VLOOKUP(B25,list,2))</f>
      </c>
      <c r="D25" s="70" t="str">
        <f>IF(ISBLANK(DATA!C25),"",VLOOKUP(B25,list,3))</f>
        <v>These days, you often can't just drop in to see your GP, but have to make an</v>
      </c>
      <c r="E25" s="80"/>
      <c r="F25" s="37" t="str">
        <f>IF(ISBLANK(DATA!F25),"",VLOOKUP(B25,list,6))</f>
        <v>.</v>
      </c>
      <c r="G25" s="86" t="e">
        <f>IF(ISBLANK(answersw),"",IF(ISBLANK(DATA!#REF!),"",VLOOKUP(#REF!,list,6)))</f>
        <v>#REF!</v>
      </c>
      <c r="H25" s="47">
        <f>IF(ISBLANK(E25),"",IF(OR(EXACT(E25,DATA!D25),EXACT(E25,DATA!E25)),"YES","NO"))</f>
      </c>
      <c r="I25" s="86"/>
      <c r="J25" s="92"/>
      <c r="K25" s="94">
        <f t="shared" si="0"/>
      </c>
      <c r="L25" s="94">
        <f t="shared" si="1"/>
      </c>
      <c r="Y25" s="45"/>
      <c r="AA25" s="91" t="s">
        <v>46</v>
      </c>
    </row>
    <row r="26" spans="2:27" ht="30" customHeight="1">
      <c r="B26" s="88">
        <v>17</v>
      </c>
      <c r="C26" s="125" t="str">
        <f>IF(ISBLANK(DATA!B26),"",VLOOKUP(B26,list,2))</f>
        <v>one letter!</v>
      </c>
      <c r="D26" s="70" t="str">
        <f>IF(ISBLANK(DATA!C26),"",VLOOKUP(B26,list,3))</f>
        <v>If you have an accident that needs immediate attention, you can go to the nearest A &amp; </v>
      </c>
      <c r="E26" s="80"/>
      <c r="F26" s="37" t="str">
        <f>IF(ISBLANK(DATA!F26),"",VLOOKUP(B26,list,6))</f>
        <v>department in a hospital.</v>
      </c>
      <c r="G26" s="86" t="e">
        <f>IF(ISBLANK(answersw),"",IF(ISBLANK(DATA!#REF!),"",VLOOKUP(#REF!,list,6)))</f>
        <v>#REF!</v>
      </c>
      <c r="H26" s="47">
        <f>IF(ISBLANK(E26),"",IF(OR(EXACT(E26,DATA!D26),EXACT(E26,DATA!E26)),"YES","NO"))</f>
      </c>
      <c r="I26" s="86"/>
      <c r="J26" s="92"/>
      <c r="K26" s="94">
        <f t="shared" si="0"/>
      </c>
      <c r="L26" s="94">
        <f t="shared" si="1"/>
      </c>
      <c r="Y26" s="45"/>
      <c r="AA26" s="91" t="s">
        <v>48</v>
      </c>
    </row>
    <row r="27" spans="2:27" ht="30" customHeight="1">
      <c r="B27" s="88">
        <v>18</v>
      </c>
      <c r="C27" s="125">
        <f>IF(ISBLANK(DATA!B27),"",VLOOKUP(B27,list,2))</f>
      </c>
      <c r="D27" s="70">
        <f>IF(ISBLANK(DATA!C27),"",VLOOKUP(B27,list,3))</f>
      </c>
      <c r="E27" s="80"/>
      <c r="F27" s="37" t="str">
        <f>IF(ISBLANK(DATA!F27),"",VLOOKUP(B27,list,6))</f>
        <v>is the specialisation of mending broken bones.</v>
      </c>
      <c r="G27" s="86" t="e">
        <f>IF(ISBLANK(answersw),"",IF(ISBLANK(DATA!#REF!),"",VLOOKUP(#REF!,list,6)))</f>
        <v>#REF!</v>
      </c>
      <c r="H27" s="47">
        <f>IF(ISBLANK(E27),"",IF(OR(EXACT(E27,DATA!D27),EXACT(E27,DATA!E27)),"YES","NO"))</f>
      </c>
      <c r="I27" s="86"/>
      <c r="J27" s="92"/>
      <c r="K27" s="94">
        <f t="shared" si="0"/>
      </c>
      <c r="L27" s="94">
        <f t="shared" si="1"/>
      </c>
      <c r="Y27" s="46"/>
      <c r="AA27" s="91" t="s">
        <v>159</v>
      </c>
    </row>
    <row r="28" spans="2:27" ht="30" customHeight="1">
      <c r="B28" s="88">
        <v>19</v>
      </c>
      <c r="C28" s="125" t="str">
        <f>IF(ISBLANK(DATA!B28),"",VLOOKUP(B28,list,2))</f>
        <v>three letters!</v>
      </c>
      <c r="D28" s="70" t="str">
        <f>IF(ISBLANK(DATA!C28),"",VLOOKUP(B28,list,3))</f>
        <v>In a hospital, the </v>
      </c>
      <c r="E28" s="80"/>
      <c r="F28" s="37" t="str">
        <f>IF(ISBLANK(DATA!F28),"",VLOOKUP(B28,list,6))</f>
        <v>department is where they specialise in the organs used for smell, hearing and swallowing</v>
      </c>
      <c r="G28" s="86" t="e">
        <f>IF(ISBLANK(answersw),"",IF(ISBLANK(DATA!#REF!),"",VLOOKUP(#REF!,list,6)))</f>
        <v>#REF!</v>
      </c>
      <c r="H28" s="47">
        <f>IF(ISBLANK(E28),"",IF(OR(EXACT(E28,DATA!D28),EXACT(E28,DATA!E28)),"YES","NO"))</f>
      </c>
      <c r="I28" s="86"/>
      <c r="J28" s="92"/>
      <c r="K28" s="94">
        <f t="shared" si="0"/>
      </c>
      <c r="L28" s="94">
        <f t="shared" si="1"/>
      </c>
      <c r="Y28" s="46"/>
      <c r="AA28" s="91" t="s">
        <v>70</v>
      </c>
    </row>
    <row r="29" spans="2:27" ht="30" customHeight="1">
      <c r="B29" s="88">
        <v>20</v>
      </c>
      <c r="C29" s="125">
        <f>IF(ISBLANK(DATA!B29),"",VLOOKUP(B29,list,2))</f>
      </c>
      <c r="D29" s="70" t="str">
        <f>IF(ISBLANK(DATA!C29),"",VLOOKUP(B29,list,3))</f>
        <v>Doctors don't talk about "breaks" in your arms or legs, but</v>
      </c>
      <c r="E29" s="80"/>
      <c r="F29" s="37" t="str">
        <f>IF(ISBLANK(DATA!F29),"",VLOOKUP(B29,list,6))</f>
        <v>.</v>
      </c>
      <c r="G29" s="86" t="e">
        <f>IF(ISBLANK(answersw),"",IF(ISBLANK(DATA!#REF!),"",VLOOKUP(#REF!,list,6)))</f>
        <v>#REF!</v>
      </c>
      <c r="H29" s="47">
        <f>IF(ISBLANK(E29),"",IF(OR(EXACT(E29,DATA!D29),EXACT(E29,DATA!E29)),"YES","NO"))</f>
      </c>
      <c r="I29" s="86"/>
      <c r="J29" s="92"/>
      <c r="K29" s="94">
        <f t="shared" si="0"/>
      </c>
      <c r="L29" s="94">
        <f t="shared" si="1"/>
      </c>
      <c r="Y29" s="45"/>
      <c r="AA29" s="91" t="s">
        <v>72</v>
      </c>
    </row>
    <row r="30" spans="2:27" ht="30" customHeight="1">
      <c r="B30" s="88">
        <v>21</v>
      </c>
      <c r="C30" s="125">
        <f>IF(ISBLANK(DATA!B30),"",VLOOKUP(B30,list,2))</f>
      </c>
      <c r="D30" s="70" t="str">
        <f>IF(ISBLANK(DATA!C30),"",VLOOKUP(B30,list,3))</f>
        <v>If you break your leg, the doctor first has to </v>
      </c>
      <c r="E30" s="80"/>
      <c r="F30" s="37" t="str">
        <f>IF(ISBLANK(DATA!F30),"",VLOOKUP(B30,list,6))</f>
        <v>it ……..</v>
      </c>
      <c r="G30" s="20" t="e">
        <f>IF(ISBLANK(answersw),"",IF(ISBLANK(DATA!#REF!),"",VLOOKUP(#REF!,list,6)))</f>
        <v>#REF!</v>
      </c>
      <c r="H30" s="47">
        <f>IF(ISBLANK(E30),"",IF(OR(EXACT(E30,DATA!D30),EXACT(E30,DATA!E30)),"YES","NO"))</f>
      </c>
      <c r="I30" s="20"/>
      <c r="J30" s="92"/>
      <c r="K30" s="93">
        <f t="shared" si="0"/>
      </c>
      <c r="L30" s="93">
        <f t="shared" si="1"/>
      </c>
      <c r="Y30" s="45"/>
      <c r="AA30" s="91" t="s">
        <v>74</v>
      </c>
    </row>
    <row r="31" spans="2:27" ht="30" customHeight="1">
      <c r="B31" s="88">
        <v>22</v>
      </c>
      <c r="C31" s="125">
        <f>IF(ISBLANK(DATA!B31),"",VLOOKUP(B31,list,2))</f>
      </c>
      <c r="D31" s="70" t="str">
        <f>IF(ISBLANK(DATA!C31),"",VLOOKUP(B31,list,3))</f>
        <v>…. and then put it in a</v>
      </c>
      <c r="E31" s="80"/>
      <c r="F31" s="37" t="str">
        <f>IF(ISBLANK(DATA!F31),"",VLOOKUP(B31,list,6))</f>
        <v>cast to hold it in position till it heals.</v>
      </c>
      <c r="H31" s="47">
        <f>IF(ISBLANK(E31),"",IF(OR(EXACT(E31,DATA!D31),EXACT(E31,DATA!E31)),"YES","NO"))</f>
      </c>
      <c r="I31" s="20"/>
      <c r="J31" s="92"/>
      <c r="K31" s="93">
        <f t="shared" si="0"/>
      </c>
      <c r="L31" s="93">
        <f t="shared" si="1"/>
      </c>
      <c r="AA31" s="91" t="s">
        <v>76</v>
      </c>
    </row>
    <row r="32" spans="2:27" ht="30" customHeight="1">
      <c r="B32" s="88">
        <v>23</v>
      </c>
      <c r="C32" s="125">
        <f>IF(ISBLANK(DATA!B32),"",VLOOKUP(B32,list,2))</f>
      </c>
      <c r="D32" s="70" t="str">
        <f>IF(ISBLANK(DATA!C32),"",VLOOKUP(B32,list,3))</f>
        <v>When you get ill, you hope the doctor will be able to</v>
      </c>
      <c r="E32" s="80"/>
      <c r="F32" s="37" t="str">
        <f>IF(ISBLANK(DATA!F32),"",VLOOKUP(B32,list,6))</f>
        <v>you, or in other words fix your problem.</v>
      </c>
      <c r="H32" s="47">
        <f>IF(ISBLANK(E32),"",IF(OR(EXACT(E32,DATA!D32),EXACT(E32,DATA!E32)),"YES","NO"))</f>
      </c>
      <c r="I32" s="20"/>
      <c r="J32" s="92"/>
      <c r="K32" s="93">
        <f t="shared" si="0"/>
      </c>
      <c r="L32" s="93">
        <f t="shared" si="1"/>
      </c>
      <c r="AA32" s="91" t="s">
        <v>80</v>
      </c>
    </row>
    <row r="33" spans="2:27" ht="30" customHeight="1">
      <c r="B33" s="88">
        <v>24</v>
      </c>
      <c r="C33" s="125">
        <f>IF(ISBLANK(DATA!B33),"",VLOOKUP(B33,list,2))</f>
      </c>
      <c r="D33" s="70" t="str">
        <f>IF(ISBLANK(DATA!C33),"",VLOOKUP(B33,list,3))</f>
        <v>You usually get better (or not), after a course of</v>
      </c>
      <c r="E33" s="80"/>
      <c r="F33" s="37" t="str">
        <f>IF(ISBLANK(DATA!F33),"",VLOOKUP(B33,list,6))</f>
        <v>, meaning things the doctors does to make you better.</v>
      </c>
      <c r="H33" s="47">
        <f>IF(ISBLANK(E33),"",IF(OR(EXACT(E33,DATA!D33),EXACT(E33,DATA!E33)),"YES","NO"))</f>
      </c>
      <c r="J33" s="92"/>
      <c r="K33" s="93">
        <f aca="true" t="shared" si="2" ref="K33:K40">IF(ISBLANK(J33),"",VLOOKUP(B33,list,4))</f>
      </c>
      <c r="L33" s="93">
        <f t="shared" si="1"/>
      </c>
      <c r="AA33" s="91" t="s">
        <v>82</v>
      </c>
    </row>
    <row r="34" spans="2:27" ht="30" customHeight="1">
      <c r="B34" s="88">
        <v>25</v>
      </c>
      <c r="C34" s="125">
        <f>IF(ISBLANK(DATA!B34),"",VLOOKUP(B34,list,2))</f>
      </c>
      <c r="D34" s="70" t="str">
        <f>IF(ISBLANK(DATA!C34),"",VLOOKUP(B34,list,3))</f>
        <v>Before he can decide what to do, the doctor has to</v>
      </c>
      <c r="E34" s="80"/>
      <c r="F34" s="37" t="str">
        <f>IF(ISBLANK(DATA!F34),"",VLOOKUP(B34,list,6))</f>
        <v>your illness.</v>
      </c>
      <c r="H34" s="47">
        <f>IF(ISBLANK(E34),"",IF(OR(EXACT(E34,DATA!D34),EXACT(E34,DATA!E34)),"YES","NO"))</f>
      </c>
      <c r="J34" s="92"/>
      <c r="K34" s="93">
        <f t="shared" si="2"/>
      </c>
      <c r="L34" s="93">
        <f t="shared" si="1"/>
      </c>
      <c r="AA34" s="91" t="s">
        <v>86</v>
      </c>
    </row>
    <row r="35" spans="2:27" ht="30" customHeight="1">
      <c r="B35" s="88">
        <v>26</v>
      </c>
      <c r="C35" s="125">
        <f>IF(ISBLANK(DATA!B35),"",VLOOKUP(B35,list,2))</f>
      </c>
      <c r="D35" s="70" t="str">
        <f>IF(ISBLANK(DATA!C35),"",VLOOKUP(B35,list,3))</f>
        <v>The first thing the doctor does is to ask you to describe your</v>
      </c>
      <c r="E35" s="80"/>
      <c r="F35" s="37" t="str">
        <f>IF(ISBLANK(DATA!F35),"",VLOOKUP(B35,list,6))</f>
        <v>, headache, nausea, breathing difficult or pain etc.</v>
      </c>
      <c r="H35" s="47">
        <f>IF(ISBLANK(E35),"",IF(OR(EXACT(E35,DATA!D35),EXACT(E35,DATA!E35)),"YES","NO"))</f>
      </c>
      <c r="J35" s="92"/>
      <c r="K35" s="93">
        <f t="shared" si="2"/>
      </c>
      <c r="L35" s="93">
        <f t="shared" si="1"/>
      </c>
      <c r="AA35" s="91" t="s">
        <v>153</v>
      </c>
    </row>
    <row r="36" spans="2:27" ht="30" customHeight="1">
      <c r="B36" s="88">
        <v>27</v>
      </c>
      <c r="C36" s="125">
        <f>IF(ISBLANK(DATA!B36),"",VLOOKUP(B36,list,2))</f>
      </c>
      <c r="D36" s="70" t="str">
        <f>IF(ISBLANK(DATA!C36),"",VLOOKUP(B36,list,3))</f>
        <v>To find out what is wrong, they may have to do some</v>
      </c>
      <c r="E36" s="80"/>
      <c r="F36" s="37" t="str">
        <f>IF(ISBLANK(DATA!F36),"",VLOOKUP(B36,list,6))</f>
        <v>.</v>
      </c>
      <c r="H36" s="47">
        <f>IF(ISBLANK(E36),"",IF(OR(EXACT(E36,DATA!D36),EXACT(E36,DATA!E36)),"YES","NO"))</f>
      </c>
      <c r="J36" s="92"/>
      <c r="K36" s="93">
        <f t="shared" si="2"/>
      </c>
      <c r="L36" s="93">
        <f t="shared" si="1"/>
      </c>
      <c r="AA36" s="91" t="s">
        <v>88</v>
      </c>
    </row>
    <row r="37" spans="2:27" ht="30" customHeight="1">
      <c r="B37" s="88">
        <v>28</v>
      </c>
      <c r="C37" s="125">
        <f>IF(ISBLANK(DATA!B37),"",VLOOKUP(B37,list,2))</f>
      </c>
      <c r="D37" s="70" t="str">
        <f>IF(ISBLANK(DATA!C37),"",VLOOKUP(B37,list,3))</f>
        <v>The most basic tests involve taking</v>
      </c>
      <c r="E37" s="80"/>
      <c r="F37" s="37" t="str">
        <f>IF(ISBLANK(DATA!F37),"",VLOOKUP(B37,list,6))</f>
        <v>of blood and/or urine.</v>
      </c>
      <c r="H37" s="47">
        <f>IF(ISBLANK(E37),"",IF(OR(EXACT(E37,DATA!D37),EXACT(E37,DATA!E37)),"YES","NO"))</f>
      </c>
      <c r="J37" s="92"/>
      <c r="K37" s="93">
        <f t="shared" si="2"/>
      </c>
      <c r="L37" s="93">
        <f t="shared" si="1"/>
      </c>
      <c r="AA37" s="91" t="s">
        <v>89</v>
      </c>
    </row>
    <row r="38" spans="2:27" ht="30" customHeight="1">
      <c r="B38" s="88">
        <v>29</v>
      </c>
      <c r="C38" s="125">
        <f>IF(ISBLANK(DATA!B38),"",VLOOKUP(B38,list,2))</f>
      </c>
      <c r="D38" s="70" t="str">
        <f>IF(ISBLANK(DATA!C38),"",VLOOKUP(B38,list,3))</f>
        <v>Determining what is wrong, or establishing a</v>
      </c>
      <c r="E38" s="80"/>
      <c r="F38" s="37" t="str">
        <f>IF(ISBLANK(DATA!F38),"",VLOOKUP(B38,list,6))</f>
        <v>may in difficult cases involve much use of a microscope.</v>
      </c>
      <c r="H38" s="47">
        <f>IF(ISBLANK(E38),"",IF(OR(EXACT(E38,DATA!D38),EXACT(E38,DATA!E38)),"YES","NO"))</f>
      </c>
      <c r="J38" s="92"/>
      <c r="K38" s="93">
        <f t="shared" si="2"/>
      </c>
      <c r="L38" s="93">
        <f t="shared" si="1"/>
      </c>
      <c r="AA38" s="91" t="s">
        <v>92</v>
      </c>
    </row>
    <row r="39" spans="2:27" ht="30" customHeight="1">
      <c r="B39" s="88">
        <v>30</v>
      </c>
      <c r="C39" s="125">
        <f>IF(ISBLANK(DATA!B39),"",VLOOKUP(B39,list,2))</f>
      </c>
      <c r="D39" s="70" t="str">
        <f>IF(ISBLANK(DATA!C39),"",VLOOKUP(B39,list,3))</f>
        <v>Once the doctor knows the problem, he will decide on the right</v>
      </c>
      <c r="E39" s="80"/>
      <c r="F39" s="37" t="str">
        <f>IF(ISBLANK(DATA!F39),"",VLOOKUP(B39,list,6))</f>
        <v>.</v>
      </c>
      <c r="H39" s="47">
        <f>IF(ISBLANK(E39),"",IF(OR(EXACT(E39,DATA!D39),EXACT(E39,DATA!E39)),"YES","NO"))</f>
      </c>
      <c r="J39" s="92"/>
      <c r="K39" s="93">
        <f t="shared" si="2"/>
      </c>
      <c r="L39" s="93">
        <f t="shared" si="1"/>
      </c>
      <c r="AA39" s="91" t="s">
        <v>82</v>
      </c>
    </row>
    <row r="40" spans="2:27" ht="30" customHeight="1">
      <c r="B40" s="88">
        <v>31</v>
      </c>
      <c r="C40" s="125">
        <f>IF(ISBLANK(DATA!B40),"",VLOOKUP(B40,list,2))</f>
      </c>
      <c r="D40" s="70" t="str">
        <f>IF(ISBLANK(DATA!C40),"",VLOOKUP(B40,list,3))</f>
        <v>You may need particular drugs, so the doctors will give you a</v>
      </c>
      <c r="E40" s="80"/>
      <c r="F40" s="37" t="str">
        <f>IF(ISBLANK(DATA!F40),"",VLOOKUP(B40,list,6))</f>
        <v>, which allows you to obtain the drugs legally.</v>
      </c>
      <c r="H40" s="48">
        <f>IF(ISBLANK(E40),"",IF(OR(EXACT(E40,DATA!D40),EXACT(E40,DATA!E40)),"YES","NO"))</f>
      </c>
      <c r="J40" s="92"/>
      <c r="K40" s="93">
        <f t="shared" si="2"/>
      </c>
      <c r="L40" s="93">
        <f t="shared" si="1"/>
      </c>
      <c r="AA40" s="91" t="s">
        <v>95</v>
      </c>
    </row>
    <row r="41" spans="2:27" ht="30" customHeight="1">
      <c r="B41" s="88">
        <v>32</v>
      </c>
      <c r="C41" s="125">
        <f>IF(ISBLANK(DATA!B41),"",VLOOKUP(B41,list,2))</f>
      </c>
      <c r="D41" s="70" t="str">
        <f>IF(ISBLANK(DATA!C41),"",VLOOKUP(B41,list,3))</f>
        <v>In a hospital, the place which dispenses drugs is the</v>
      </c>
      <c r="E41" s="80"/>
      <c r="F41" s="37" t="str">
        <f>IF(ISBLANK(DATA!F41),"",VLOOKUP(B41,list,6))</f>
        <v>.</v>
      </c>
      <c r="H41" s="48">
        <f>IF(ISBLANK(E41),"",IF(OR(EXACT(E41,DATA!D41),EXACT(E41,DATA!E41)),"YES","NO"))</f>
      </c>
      <c r="J41" s="92"/>
      <c r="K41" s="93">
        <f aca="true" t="shared" si="3" ref="K41:K59">IF(ISBLANK(J41),"",VLOOKUP(B41,list,4))</f>
      </c>
      <c r="L41" s="93">
        <f t="shared" si="1"/>
      </c>
      <c r="AA41" s="91" t="s">
        <v>98</v>
      </c>
    </row>
    <row r="42" spans="2:27" ht="30" customHeight="1">
      <c r="B42" s="88">
        <v>33</v>
      </c>
      <c r="C42" s="125">
        <f>IF(ISBLANK(DATA!B42),"",VLOOKUP(B42,list,2))</f>
      </c>
      <c r="D42" s="70" t="str">
        <f>IF(ISBLANK(DATA!C42),"",VLOOKUP(B42,list,3))</f>
        <v>In the high street, drugs are dispensed from a</v>
      </c>
      <c r="E42" s="80"/>
      <c r="F42" s="37" t="str">
        <f>IF(ISBLANK(DATA!F42),"",VLOOKUP(B42,list,6))</f>
        <v>.</v>
      </c>
      <c r="H42" s="48">
        <f>IF(ISBLANK(E42),"",IF(OR(EXACT(E42,DATA!D42),EXACT(E42,DATA!E42)),"YES","NO"))</f>
      </c>
      <c r="J42" s="92"/>
      <c r="K42" s="93">
        <f t="shared" si="3"/>
      </c>
      <c r="L42" s="93">
        <f aca="true" t="shared" si="4" ref="L42:L59">IF(H42="YES",VLOOKUP(B42,list,7),"")</f>
      </c>
      <c r="AA42" s="91" t="s">
        <v>100</v>
      </c>
    </row>
    <row r="43" spans="2:27" ht="30" customHeight="1">
      <c r="B43" s="88">
        <v>34</v>
      </c>
      <c r="C43" s="125">
        <f>IF(ISBLANK(DATA!B43),"",VLOOKUP(B43,list,2))</f>
      </c>
      <c r="D43" s="70" t="str">
        <f>IF(ISBLANK(DATA!C43),"",VLOOKUP(B43,list,3))</f>
        <v>Drugs may be taken my mouth, or </v>
      </c>
      <c r="E43" s="80"/>
      <c r="F43" s="37" t="str">
        <f>IF(ISBLANK(DATA!F43),"",VLOOKUP(B43,list,6))</f>
        <v>with a hypodermic syringe.</v>
      </c>
      <c r="H43" s="48">
        <f>IF(ISBLANK(E43),"",IF(OR(EXACT(E43,DATA!D43),EXACT(E43,DATA!E43)),"YES","NO"))</f>
      </c>
      <c r="J43" s="92"/>
      <c r="K43" s="93">
        <f t="shared" si="3"/>
      </c>
      <c r="L43" s="93">
        <f t="shared" si="4"/>
      </c>
      <c r="AA43" s="91" t="s">
        <v>103</v>
      </c>
    </row>
    <row r="44" spans="2:27" ht="30" customHeight="1">
      <c r="B44" s="88">
        <v>35</v>
      </c>
      <c r="C44" s="125">
        <f>IF(ISBLANK(DATA!B44),"",VLOOKUP(B44,list,2))</f>
      </c>
      <c r="D44" s="70" t="str">
        <f>IF(ISBLANK(DATA!C44),"",VLOOKUP(B44,list,3))</f>
        <v>These days, doctors can use a large hi-tech machine called a </v>
      </c>
      <c r="E44" s="80"/>
      <c r="F44" s="37" t="str">
        <f>IF(ISBLANK(DATA!F44),"",VLOOKUP(B44,list,6))</f>
        <v> to get picture of your brain.</v>
      </c>
      <c r="H44" s="48">
        <f>IF(ISBLANK(E44),"",IF(OR(EXACT(E44,DATA!D44),EXACT(E44,DATA!E44)),"YES","NO"))</f>
      </c>
      <c r="J44" s="92"/>
      <c r="K44" s="93">
        <f t="shared" si="3"/>
      </c>
      <c r="L44" s="93">
        <f t="shared" si="4"/>
      </c>
      <c r="AA44" s="82" t="s">
        <v>104</v>
      </c>
    </row>
    <row r="45" spans="2:27" ht="30" customHeight="1">
      <c r="B45" s="88">
        <v>36</v>
      </c>
      <c r="C45" s="125">
        <f>IF(ISBLANK(DATA!B45),"",VLOOKUP(B45,list,2))</f>
      </c>
      <c r="D45" s="70" t="str">
        <f>IF(ISBLANK(DATA!C45),"",VLOOKUP(B45,list,3))</f>
        <v>This amazing machine involves magnetic resonance</v>
      </c>
      <c r="E45" s="80"/>
      <c r="F45" s="37" t="str">
        <f>IF(ISBLANK(DATA!F45),"",VLOOKUP(B45,list,6))</f>
        <v>; it's analogous to X-rays, but gives more detail.</v>
      </c>
      <c r="H45" s="48">
        <f>IF(ISBLANK(E45),"",IF(OR(EXACT(E45,DATA!D45),EXACT(E45,DATA!E45)),"YES","NO"))</f>
      </c>
      <c r="J45" s="92"/>
      <c r="K45" s="93">
        <f t="shared" si="3"/>
      </c>
      <c r="L45" s="93">
        <f t="shared" si="4"/>
      </c>
      <c r="AA45" s="82" t="s">
        <v>106</v>
      </c>
    </row>
    <row r="46" spans="2:27" ht="30" customHeight="1">
      <c r="B46" s="88">
        <v>37</v>
      </c>
      <c r="C46" s="125">
        <f>IF(ISBLANK(DATA!B46),"",VLOOKUP(B46,list,2))</f>
      </c>
      <c r="D46" s="70" t="str">
        <f>IF(ISBLANK(DATA!C46),"",VLOOKUP(B46,list,3))</f>
        <v>If you have an infection caused by a bacteria, the doctor will</v>
      </c>
      <c r="E46" s="80"/>
      <c r="F46" s="37" t="str">
        <f>IF(ISBLANK(DATA!F46),"",VLOOKUP(B46,list,6))</f>
        <v>the right medicine.</v>
      </c>
      <c r="H46" s="48">
        <f>IF(ISBLANK(E46),"",IF(OR(EXACT(E46,DATA!D46),EXACT(E46,DATA!E46)),"YES","NO"))</f>
      </c>
      <c r="J46" s="92"/>
      <c r="K46" s="93">
        <f t="shared" si="3"/>
      </c>
      <c r="L46" s="93">
        <f t="shared" si="4"/>
      </c>
      <c r="AA46" s="82" t="s">
        <v>107</v>
      </c>
    </row>
    <row r="47" spans="2:27" ht="30" customHeight="1">
      <c r="B47" s="88">
        <v>38</v>
      </c>
      <c r="C47" s="125">
        <f>IF(ISBLANK(DATA!B47),"",VLOOKUP(B47,list,2))</f>
      </c>
      <c r="D47" s="70" t="str">
        <f>IF(ISBLANK(DATA!C47),"",VLOOKUP(B47,list,3))</f>
        <v>For bacterial infections, patients are given</v>
      </c>
      <c r="E47" s="80"/>
      <c r="F47" s="37" t="str">
        <f>IF(ISBLANK(DATA!F47),"",VLOOKUP(B47,list,6))</f>
        <v>.</v>
      </c>
      <c r="H47" s="48">
        <f>IF(ISBLANK(E47),"",IF(OR(EXACT(E47,DATA!D47),EXACT(E47,DATA!E47)),"YES","NO"))</f>
      </c>
      <c r="J47" s="92"/>
      <c r="K47" s="93">
        <f t="shared" si="3"/>
      </c>
      <c r="L47" s="93">
        <f t="shared" si="4"/>
      </c>
      <c r="AA47" s="82" t="s">
        <v>111</v>
      </c>
    </row>
    <row r="48" spans="2:27" ht="30" customHeight="1">
      <c r="B48" s="88">
        <v>39</v>
      </c>
      <c r="C48" s="125">
        <f>IF(ISBLANK(DATA!B48),"",VLOOKUP(B48,list,2))</f>
      </c>
      <c r="D48" s="70" t="str">
        <f>IF(ISBLANK(DATA!C48),"",VLOOKUP(B48,list,3))</f>
        <v>With all medicines, you must take them until the end of the </v>
      </c>
      <c r="E48" s="80"/>
      <c r="F48" s="37" t="str">
        <f>IF(ISBLANK(DATA!F48),"",VLOOKUP(B48,list,6))</f>
        <v>; otherwise surviving bacteria may build up resistance.</v>
      </c>
      <c r="H48" s="48">
        <f>IF(ISBLANK(E48),"",IF(OR(EXACT(E48,DATA!D48),EXACT(E48,DATA!E48)),"YES","NO"))</f>
      </c>
      <c r="J48" s="92"/>
      <c r="K48" s="93">
        <f t="shared" si="3"/>
      </c>
      <c r="L48" s="93">
        <f t="shared" si="4"/>
      </c>
      <c r="AA48" s="82" t="s">
        <v>113</v>
      </c>
    </row>
    <row r="49" spans="2:27" ht="30" customHeight="1">
      <c r="B49" s="88">
        <v>40</v>
      </c>
      <c r="C49" s="125">
        <f>IF(ISBLANK(DATA!B49),"",VLOOKUP(B49,list,2))</f>
      </c>
      <c r="D49" s="70" t="str">
        <f>IF(ISBLANK(DATA!C49),"",VLOOKUP(B49,list,3))</f>
        <v>If you have a serious cut, the doctor will have to use</v>
      </c>
      <c r="E49" s="80"/>
      <c r="F49" s="37" t="str">
        <f>IF(ISBLANK(DATA!F49),"",VLOOKUP(B49,list,6))</f>
        <v>to sew it up.</v>
      </c>
      <c r="H49" s="48">
        <f>IF(ISBLANK(E49),"",IF(OR(EXACT(E49,DATA!D49),EXACT(E49,DATA!E49)),"YES","NO"))</f>
      </c>
      <c r="J49" s="92"/>
      <c r="K49" s="93">
        <f t="shared" si="3"/>
      </c>
      <c r="L49" s="93">
        <f t="shared" si="4"/>
      </c>
      <c r="AA49" s="82" t="s">
        <v>116</v>
      </c>
    </row>
    <row r="50" spans="2:27" ht="30" customHeight="1">
      <c r="B50" s="88">
        <v>41</v>
      </c>
      <c r="C50" s="125">
        <f>IF(ISBLANK(DATA!B50),"",VLOOKUP(B50,list,2))</f>
      </c>
      <c r="D50" s="70" t="str">
        <f>IF(ISBLANK(DATA!C50),"",VLOOKUP(B50,list,3))</f>
        <v>A permanent mark on your body left over from some kind of surgical procedure is called a</v>
      </c>
      <c r="E50" s="80"/>
      <c r="F50" s="37" t="str">
        <f>IF(ISBLANK(DATA!F50),"",VLOOKUP(B50,list,6))</f>
        <v>.</v>
      </c>
      <c r="H50" s="48">
        <f>IF(ISBLANK(E50),"",IF(OR(EXACT(E50,DATA!D50),EXACT(E50,DATA!E50)),"YES","NO"))</f>
      </c>
      <c r="J50" s="92"/>
      <c r="K50" s="93">
        <f t="shared" si="3"/>
      </c>
      <c r="L50" s="93">
        <f t="shared" si="4"/>
      </c>
      <c r="AA50" s="82" t="s">
        <v>120</v>
      </c>
    </row>
    <row r="51" spans="2:27" ht="30" customHeight="1">
      <c r="B51" s="88">
        <v>42</v>
      </c>
      <c r="C51" s="125">
        <f>IF(ISBLANK(DATA!B51),"",VLOOKUP(B51,list,2))</f>
      </c>
      <c r="D51" s="70" t="str">
        <f>IF(ISBLANK(DATA!C51),"",VLOOKUP(B51,list,3))</f>
        <v>A</v>
      </c>
      <c r="E51" s="80"/>
      <c r="F51" s="37" t="str">
        <f>IF(ISBLANK(DATA!F51),"",VLOOKUP(B51,list,6))</f>
        <v>is something between a local doctor's surgery and a hospital. </v>
      </c>
      <c r="H51" s="48">
        <f>IF(ISBLANK(E51),"",IF(OR(EXACT(E51,DATA!D51),EXACT(E51,DATA!E51)),"YES","NO"))</f>
      </c>
      <c r="J51" s="92"/>
      <c r="K51" s="93">
        <f t="shared" si="3"/>
      </c>
      <c r="L51" s="93">
        <f t="shared" si="4"/>
      </c>
      <c r="AA51" s="82" t="s">
        <v>121</v>
      </c>
    </row>
    <row r="52" spans="2:27" ht="30" customHeight="1">
      <c r="B52" s="88">
        <v>43</v>
      </c>
      <c r="C52" s="125">
        <f>IF(ISBLANK(DATA!B52),"",VLOOKUP(B52,list,2))</f>
      </c>
      <c r="D52" s="70" t="str">
        <f>IF(ISBLANK(DATA!C52),"",VLOOKUP(B52,list,3))</f>
        <v>People treated by doctors are called</v>
      </c>
      <c r="E52" s="80"/>
      <c r="F52" s="37" t="str">
        <f>IF(ISBLANK(DATA!F52),"",VLOOKUP(B52,list,6))</f>
        <v>.</v>
      </c>
      <c r="H52" s="48">
        <f>IF(ISBLANK(E52),"",IF(OR(EXACT(E52,DATA!D52),EXACT(E52,DATA!E52)),"YES","NO"))</f>
      </c>
      <c r="J52" s="92"/>
      <c r="K52" s="93">
        <f t="shared" si="3"/>
      </c>
      <c r="L52" s="93">
        <f t="shared" si="4"/>
      </c>
      <c r="AA52" s="82" t="s">
        <v>123</v>
      </c>
    </row>
    <row r="53" spans="2:27" ht="30" customHeight="1">
      <c r="B53" s="88">
        <v>44</v>
      </c>
      <c r="C53" s="125">
        <f>IF(ISBLANK(DATA!B53),"",VLOOKUP(B53,list,2))</f>
      </c>
      <c r="D53" s="70" t="str">
        <f>IF(ISBLANK(DATA!C53),"",VLOOKUP(B53,list,3))</f>
        <v>Sick or injured people who can walk to and from hospital go to the area called</v>
      </c>
      <c r="E53" s="80"/>
      <c r="F53" s="37" t="str">
        <f>IF(ISBLANK(DATA!F53),"",VLOOKUP(B53,list,6))</f>
        <v>.</v>
      </c>
      <c r="H53" s="48">
        <f>IF(ISBLANK(E53),"",IF(OR(EXACT(E53,DATA!D53),EXACT(E53,DATA!E53)),"YES","NO"))</f>
      </c>
      <c r="J53" s="92"/>
      <c r="K53" s="93">
        <f t="shared" si="3"/>
      </c>
      <c r="L53" s="93">
        <f t="shared" si="4"/>
      </c>
      <c r="AA53" s="82" t="s">
        <v>124</v>
      </c>
    </row>
    <row r="54" spans="2:27" ht="30" customHeight="1">
      <c r="B54" s="88">
        <v>45</v>
      </c>
      <c r="C54" s="125">
        <f>IF(ISBLANK(DATA!B54),"",VLOOKUP(B54,list,2))</f>
      </c>
      <c r="D54" s="70" t="str">
        <f>IF(ISBLANK(DATA!C54),"",VLOOKUP(B54,list,3))</f>
        <v>People who cannot walk, for example after a serious accident, usually arrive at the hospital in an</v>
      </c>
      <c r="E54" s="80"/>
      <c r="F54" s="37" t="str">
        <f>IF(ISBLANK(DATA!F54),"",VLOOKUP(B54,list,6))</f>
        <v>.</v>
      </c>
      <c r="H54" s="48">
        <f>IF(ISBLANK(E54),"",IF(OR(EXACT(E54,DATA!D54),EXACT(E54,DATA!E54)),"YES","NO"))</f>
      </c>
      <c r="J54" s="92"/>
      <c r="K54" s="93">
        <f t="shared" si="3"/>
      </c>
      <c r="L54" s="93">
        <f t="shared" si="4"/>
      </c>
      <c r="AA54" s="82" t="s">
        <v>125</v>
      </c>
    </row>
    <row r="55" spans="2:27" ht="30" customHeight="1">
      <c r="B55" s="88">
        <v>46</v>
      </c>
      <c r="C55" s="125">
        <f>IF(ISBLANK(DATA!B55),"",VLOOKUP(B55,list,2))</f>
      </c>
      <c r="D55" s="70" t="str">
        <f>IF(ISBLANK(DATA!C55),"",VLOOKUP(B55,list,3))</f>
        <v>Doctors are assisted in their work by</v>
      </c>
      <c r="E55" s="80"/>
      <c r="F55" s="37" t="str">
        <f>IF(ISBLANK(DATA!F55),"",VLOOKUP(B55,list,6))</f>
        <v>, who are medical specialists but less-qualified than doctors.</v>
      </c>
      <c r="H55" s="48">
        <f>IF(ISBLANK(E55),"",IF(OR(EXACT(E55,DATA!D55),EXACT(E55,DATA!E55)),"YES","NO"))</f>
      </c>
      <c r="J55" s="92"/>
      <c r="K55" s="93">
        <f t="shared" si="3"/>
      </c>
      <c r="L55" s="93">
        <f t="shared" si="4"/>
      </c>
      <c r="AA55" s="82" t="s">
        <v>126</v>
      </c>
    </row>
    <row r="56" spans="2:27" ht="30" customHeight="1">
      <c r="B56" s="88">
        <v>47</v>
      </c>
      <c r="C56" s="125">
        <f>IF(ISBLANK(DATA!B56),"",VLOOKUP(B56,list,2))</f>
      </c>
      <c r="D56" s="70" t="str">
        <f>IF(ISBLANK(DATA!C56),"",VLOOKUP(B56,list,3))</f>
        <v>A hospital</v>
      </c>
      <c r="E56" s="80"/>
      <c r="F56" s="37" t="str">
        <f>IF(ISBLANK(DATA!F56),"",VLOOKUP(B56,list,6))</f>
        <v>is a dormitory where a number of patients stay and are looked after.</v>
      </c>
      <c r="H56" s="48">
        <f>IF(ISBLANK(E56),"",IF(OR(EXACT(E56,DATA!D56),EXACT(E56,DATA!E56)),"YES","NO"))</f>
      </c>
      <c r="J56" s="92"/>
      <c r="K56" s="93">
        <f t="shared" si="3"/>
      </c>
      <c r="L56" s="93">
        <f t="shared" si="4"/>
      </c>
      <c r="AA56" s="82" t="s">
        <v>128</v>
      </c>
    </row>
    <row r="57" spans="2:27" ht="30" customHeight="1">
      <c r="B57" s="88">
        <v>48</v>
      </c>
      <c r="C57" s="125">
        <f>IF(ISBLANK(DATA!B57),"",VLOOKUP(B57,list,2))</f>
      </c>
      <c r="D57" s="70" t="str">
        <f>IF(ISBLANK(DATA!C57),"",VLOOKUP(B57,list,3))</f>
        <v>Those unable to use their legs may use a</v>
      </c>
      <c r="E57" s="80"/>
      <c r="F57" s="37" t="str">
        <f>IF(ISBLANK(DATA!F57),"",VLOOKUP(B57,list,6))</f>
        <v>to get about.</v>
      </c>
      <c r="H57" s="48">
        <f>IF(ISBLANK(E57),"",IF(OR(EXACT(E57,DATA!D57),EXACT(E57,DATA!E57)),"YES","NO"))</f>
      </c>
      <c r="J57" s="92"/>
      <c r="K57" s="93">
        <f t="shared" si="3"/>
      </c>
      <c r="L57" s="93">
        <f t="shared" si="4"/>
      </c>
      <c r="AA57" s="82" t="s">
        <v>133</v>
      </c>
    </row>
    <row r="58" spans="2:27" ht="30" customHeight="1">
      <c r="B58" s="88">
        <v>49</v>
      </c>
      <c r="C58" s="125">
        <f>IF(ISBLANK(DATA!B58),"",VLOOKUP(B58,list,2))</f>
      </c>
      <c r="D58" s="70" t="str">
        <f>IF(ISBLANK(DATA!C58),"",VLOOKUP(B58,list,3))</f>
        <v>Those who can walk but need some support use one or more</v>
      </c>
      <c r="E58" s="80"/>
      <c r="F58" s="37" t="str">
        <f>IF(ISBLANK(DATA!F58),"",VLOOKUP(B58,list,6))</f>
        <v>.</v>
      </c>
      <c r="H58" s="48">
        <f>IF(ISBLANK(E58),"",IF(OR(EXACT(E58,DATA!D58),EXACT(E58,DATA!E58)),"YES","NO"))</f>
      </c>
      <c r="J58" s="92"/>
      <c r="K58" s="93">
        <f t="shared" si="3"/>
      </c>
      <c r="L58" s="93">
        <f t="shared" si="4"/>
      </c>
      <c r="AA58" s="82" t="s">
        <v>135</v>
      </c>
    </row>
    <row r="59" spans="2:27" ht="30" customHeight="1" thickBot="1">
      <c r="B59" s="89">
        <v>50</v>
      </c>
      <c r="C59" s="126">
        <f>IF(ISBLANK(DATA!B59),"",VLOOKUP(B59,list,2))</f>
      </c>
      <c r="D59" s="71" t="str">
        <f>IF(ISBLANK(DATA!C59),"",VLOOKUP(B59,list,3))</f>
        <v>Doctors  transport immobile patients on a</v>
      </c>
      <c r="E59" s="99"/>
      <c r="F59" s="38" t="str">
        <f>IF(ISBLANK(DATA!F59),"",VLOOKUP(B59,list,6))</f>
        <v>to and from the operating theatre, for example.</v>
      </c>
      <c r="H59" s="49">
        <f>IF(ISBLANK(E59),"",IF(OR(EXACT(E59,DATA!D59),EXACT(E59,DATA!E59)),"YES","NO"))</f>
      </c>
      <c r="J59" s="100"/>
      <c r="K59" s="95">
        <f t="shared" si="3"/>
      </c>
      <c r="L59" s="95">
        <f t="shared" si="4"/>
      </c>
      <c r="AA59" s="83" t="s">
        <v>136</v>
      </c>
    </row>
    <row r="60" ht="16.5" thickTop="1"/>
  </sheetData>
  <sheetProtection selectLockedCells="1"/>
  <mergeCells count="9">
    <mergeCell ref="G1:J1"/>
    <mergeCell ref="D2:E2"/>
    <mergeCell ref="J7:J8"/>
    <mergeCell ref="H2:H3"/>
    <mergeCell ref="F4:G4"/>
    <mergeCell ref="F5:G5"/>
    <mergeCell ref="F6:G6"/>
    <mergeCell ref="B1:D1"/>
    <mergeCell ref="E1:F1"/>
  </mergeCells>
  <conditionalFormatting sqref="G8:G30 F8 J4 D8 D3:D6 I8:I32 D60:D65536">
    <cfRule type="cellIs" priority="1" dxfId="0" operator="equal" stopIfTrue="1">
      <formula>0</formula>
    </cfRule>
  </conditionalFormatting>
  <conditionalFormatting sqref="H7:H65536 C2:C8 C60:C65536">
    <cfRule type="cellIs" priority="2" dxfId="1" operator="equal" stopIfTrue="1">
      <formula>"YES"</formula>
    </cfRule>
    <cfRule type="cellIs" priority="3" dxfId="2" operator="equal" stopIfTrue="1">
      <formula>"NO"</formula>
    </cfRule>
  </conditionalFormatting>
  <conditionalFormatting sqref="H6">
    <cfRule type="cellIs" priority="4" dxfId="2" operator="lessThan" stopIfTrue="1">
      <formula>50</formula>
    </cfRule>
  </conditionalFormatting>
  <conditionalFormatting sqref="D9:D59 F10:F59">
    <cfRule type="cellIs" priority="5" dxfId="3" operator="equal" stopIfTrue="1">
      <formula>""</formula>
    </cfRule>
  </conditionalFormatting>
  <conditionalFormatting sqref="C9:C59">
    <cfRule type="cellIs" priority="6" dxfId="4" operator="equal" stopIfTrue="1">
      <formula>""</formula>
    </cfRule>
  </conditionalFormatting>
  <printOptions/>
  <pageMargins left="0.3937007874015748" right="0.1968503937007874" top="0.3937007874015748" bottom="0.3937007874015748" header="0" footer="0"/>
  <pageSetup horizontalDpi="600" verticalDpi="600" orientation="landscape" paperSize="9" scale="58" r:id="rId4"/>
  <drawing r:id="rId2"/>
  <legacy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8:G1155"/>
  <sheetViews>
    <sheetView workbookViewId="0" topLeftCell="A1">
      <pane xSplit="1" ySplit="8" topLeftCell="B9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G12" sqref="G12"/>
    </sheetView>
  </sheetViews>
  <sheetFormatPr defaultColWidth="11.00390625" defaultRowHeight="14.25"/>
  <cols>
    <col min="1" max="1" width="3.75390625" style="52" customWidth="1"/>
    <col min="2" max="2" width="27.625" style="53" customWidth="1"/>
    <col min="3" max="3" width="34.25390625" style="54" customWidth="1"/>
    <col min="4" max="4" width="18.375" style="55" customWidth="1"/>
    <col min="5" max="5" width="17.00390625" style="55" customWidth="1"/>
    <col min="6" max="6" width="45.25390625" style="101" customWidth="1"/>
    <col min="7" max="7" width="15.875" style="52" customWidth="1"/>
    <col min="8" max="16384" width="22.25390625" style="56" customWidth="1"/>
  </cols>
  <sheetData>
    <row r="7" ht="15.75" thickBot="1"/>
    <row r="8" spans="1:7" ht="15.75" thickTop="1">
      <c r="A8" s="57" t="s">
        <v>2</v>
      </c>
      <c r="B8" s="58" t="s">
        <v>16</v>
      </c>
      <c r="C8" s="58" t="s">
        <v>0</v>
      </c>
      <c r="D8" s="59" t="s">
        <v>30</v>
      </c>
      <c r="E8" s="59" t="s">
        <v>31</v>
      </c>
      <c r="F8" s="60" t="s">
        <v>1</v>
      </c>
      <c r="G8" s="105" t="s">
        <v>3</v>
      </c>
    </row>
    <row r="9" spans="1:7" ht="15">
      <c r="A9" s="72">
        <v>0</v>
      </c>
      <c r="B9" s="62"/>
      <c r="C9" s="66" t="s">
        <v>129</v>
      </c>
      <c r="D9" s="65"/>
      <c r="E9" s="65"/>
      <c r="F9" s="102"/>
      <c r="G9" s="106"/>
    </row>
    <row r="10" spans="1:7" ht="23.25" customHeight="1">
      <c r="A10" s="72">
        <v>1</v>
      </c>
      <c r="B10" s="61"/>
      <c r="C10" s="66" t="s">
        <v>32</v>
      </c>
      <c r="D10" s="63" t="s">
        <v>53</v>
      </c>
      <c r="E10" s="64"/>
      <c r="F10" s="103" t="s">
        <v>54</v>
      </c>
      <c r="G10" s="107" t="s">
        <v>177</v>
      </c>
    </row>
    <row r="11" spans="1:7" ht="15">
      <c r="A11" s="72">
        <v>2</v>
      </c>
      <c r="B11" s="61"/>
      <c r="C11" s="66" t="s">
        <v>32</v>
      </c>
      <c r="D11" s="63" t="s">
        <v>55</v>
      </c>
      <c r="E11" s="64"/>
      <c r="F11" s="103" t="s">
        <v>56</v>
      </c>
      <c r="G11" s="107" t="s">
        <v>178</v>
      </c>
    </row>
    <row r="12" spans="1:7" ht="15">
      <c r="A12" s="72">
        <v>3</v>
      </c>
      <c r="B12" s="61"/>
      <c r="C12" s="66" t="s">
        <v>32</v>
      </c>
      <c r="D12" s="63" t="s">
        <v>57</v>
      </c>
      <c r="E12" s="64"/>
      <c r="F12" s="103" t="s">
        <v>141</v>
      </c>
      <c r="G12" s="107" t="s">
        <v>179</v>
      </c>
    </row>
    <row r="13" spans="1:7" ht="15">
      <c r="A13" s="72">
        <v>4</v>
      </c>
      <c r="B13" s="61"/>
      <c r="C13" s="66" t="s">
        <v>32</v>
      </c>
      <c r="D13" s="63" t="s">
        <v>58</v>
      </c>
      <c r="E13" s="64"/>
      <c r="F13" s="103" t="s">
        <v>59</v>
      </c>
      <c r="G13" s="107" t="s">
        <v>43</v>
      </c>
    </row>
    <row r="14" spans="1:7" ht="32.25" customHeight="1">
      <c r="A14" s="72">
        <v>5</v>
      </c>
      <c r="B14" s="61"/>
      <c r="C14" s="66" t="s">
        <v>173</v>
      </c>
      <c r="D14" s="63" t="s">
        <v>60</v>
      </c>
      <c r="E14" s="64"/>
      <c r="F14" s="103" t="s">
        <v>160</v>
      </c>
      <c r="G14" s="107" t="s">
        <v>172</v>
      </c>
    </row>
    <row r="15" spans="1:7" ht="15">
      <c r="A15" s="72">
        <v>6</v>
      </c>
      <c r="B15" s="61"/>
      <c r="C15" s="66" t="s">
        <v>33</v>
      </c>
      <c r="D15" s="63" t="s">
        <v>61</v>
      </c>
      <c r="E15" s="64"/>
      <c r="F15" s="103" t="s">
        <v>62</v>
      </c>
      <c r="G15" s="107" t="s">
        <v>180</v>
      </c>
    </row>
    <row r="16" spans="1:7" ht="15">
      <c r="A16" s="72">
        <v>7</v>
      </c>
      <c r="B16" s="61"/>
      <c r="C16" s="66" t="s">
        <v>63</v>
      </c>
      <c r="D16" s="63" t="s">
        <v>64</v>
      </c>
      <c r="E16" s="64"/>
      <c r="F16" s="103" t="s">
        <v>65</v>
      </c>
      <c r="G16" s="107" t="s">
        <v>174</v>
      </c>
    </row>
    <row r="17" spans="1:7" ht="15">
      <c r="A17" s="72">
        <v>8</v>
      </c>
      <c r="B17" s="61"/>
      <c r="C17" s="66" t="s">
        <v>33</v>
      </c>
      <c r="D17" s="63" t="s">
        <v>66</v>
      </c>
      <c r="E17" s="64"/>
      <c r="F17" s="103" t="s">
        <v>67</v>
      </c>
      <c r="G17" s="107" t="s">
        <v>175</v>
      </c>
    </row>
    <row r="18" spans="1:7" ht="15">
      <c r="A18" s="72">
        <v>9</v>
      </c>
      <c r="B18" s="61"/>
      <c r="C18" s="66" t="s">
        <v>32</v>
      </c>
      <c r="D18" s="63" t="s">
        <v>71</v>
      </c>
      <c r="E18" s="64"/>
      <c r="F18" s="103" t="s">
        <v>68</v>
      </c>
      <c r="G18" s="107" t="s">
        <v>176</v>
      </c>
    </row>
    <row r="19" spans="1:7" ht="15">
      <c r="A19" s="72">
        <v>10</v>
      </c>
      <c r="B19" s="61"/>
      <c r="C19" s="66" t="s">
        <v>36</v>
      </c>
      <c r="D19" s="63" t="s">
        <v>37</v>
      </c>
      <c r="E19" s="64"/>
      <c r="F19" s="103" t="s">
        <v>142</v>
      </c>
      <c r="G19" s="107" t="s">
        <v>172</v>
      </c>
    </row>
    <row r="20" spans="1:7" ht="28.5">
      <c r="A20" s="72">
        <v>11</v>
      </c>
      <c r="B20" s="61"/>
      <c r="C20" s="66" t="s">
        <v>45</v>
      </c>
      <c r="D20" s="65" t="s">
        <v>38</v>
      </c>
      <c r="E20" s="64"/>
      <c r="F20" s="73" t="s">
        <v>39</v>
      </c>
      <c r="G20" s="107" t="s">
        <v>172</v>
      </c>
    </row>
    <row r="21" spans="1:7" ht="26.25" customHeight="1">
      <c r="A21" s="72">
        <v>12</v>
      </c>
      <c r="B21" s="61"/>
      <c r="C21" s="66" t="s">
        <v>50</v>
      </c>
      <c r="D21" s="63" t="s">
        <v>40</v>
      </c>
      <c r="E21" s="64"/>
      <c r="F21" s="103" t="s">
        <v>161</v>
      </c>
      <c r="G21" s="107" t="s">
        <v>172</v>
      </c>
    </row>
    <row r="22" spans="1:7" ht="15">
      <c r="A22" s="72">
        <v>13</v>
      </c>
      <c r="B22" s="61"/>
      <c r="C22" s="73" t="s">
        <v>51</v>
      </c>
      <c r="D22" s="65" t="s">
        <v>43</v>
      </c>
      <c r="E22" s="64"/>
      <c r="F22" s="103" t="s">
        <v>41</v>
      </c>
      <c r="G22" s="107" t="s">
        <v>172</v>
      </c>
    </row>
    <row r="23" spans="1:7" ht="28.5">
      <c r="A23" s="72">
        <v>14</v>
      </c>
      <c r="B23" s="61"/>
      <c r="C23" s="73" t="s">
        <v>143</v>
      </c>
      <c r="D23" s="65" t="s">
        <v>44</v>
      </c>
      <c r="E23" s="73"/>
      <c r="F23" s="73" t="s">
        <v>41</v>
      </c>
      <c r="G23" s="107" t="s">
        <v>172</v>
      </c>
    </row>
    <row r="24" spans="1:7" ht="28.5">
      <c r="A24" s="72">
        <v>15</v>
      </c>
      <c r="B24" s="61"/>
      <c r="C24" s="66" t="s">
        <v>144</v>
      </c>
      <c r="D24" s="63" t="s">
        <v>42</v>
      </c>
      <c r="E24" s="64"/>
      <c r="F24" s="103" t="s">
        <v>41</v>
      </c>
      <c r="G24" s="107" t="s">
        <v>172</v>
      </c>
    </row>
    <row r="25" spans="1:7" ht="28.5">
      <c r="A25" s="72">
        <v>16</v>
      </c>
      <c r="B25" s="61"/>
      <c r="C25" s="66" t="s">
        <v>52</v>
      </c>
      <c r="D25" s="63" t="s">
        <v>46</v>
      </c>
      <c r="E25" s="64"/>
      <c r="F25" s="103" t="s">
        <v>41</v>
      </c>
      <c r="G25" s="107" t="s">
        <v>172</v>
      </c>
    </row>
    <row r="26" spans="1:7" ht="42.75">
      <c r="A26" s="72">
        <v>17</v>
      </c>
      <c r="B26" s="61" t="s">
        <v>170</v>
      </c>
      <c r="C26" s="66" t="s">
        <v>47</v>
      </c>
      <c r="D26" s="63" t="s">
        <v>48</v>
      </c>
      <c r="E26" s="64"/>
      <c r="F26" s="103" t="s">
        <v>49</v>
      </c>
      <c r="G26" s="107" t="s">
        <v>145</v>
      </c>
    </row>
    <row r="27" spans="1:7" ht="15">
      <c r="A27" s="72">
        <v>18</v>
      </c>
      <c r="B27" s="61"/>
      <c r="C27" s="73"/>
      <c r="D27" s="64" t="s">
        <v>159</v>
      </c>
      <c r="E27" s="64" t="s">
        <v>150</v>
      </c>
      <c r="F27" s="103" t="s">
        <v>158</v>
      </c>
      <c r="G27" s="107" t="s">
        <v>172</v>
      </c>
    </row>
    <row r="28" spans="1:7" ht="29.25">
      <c r="A28" s="72">
        <v>19</v>
      </c>
      <c r="B28" s="61" t="s">
        <v>148</v>
      </c>
      <c r="C28" s="66" t="s">
        <v>69</v>
      </c>
      <c r="D28" s="63" t="s">
        <v>70</v>
      </c>
      <c r="E28" s="64"/>
      <c r="F28" s="103" t="s">
        <v>164</v>
      </c>
      <c r="G28" s="107" t="s">
        <v>151</v>
      </c>
    </row>
    <row r="29" spans="1:7" ht="28.5">
      <c r="A29" s="72">
        <v>20</v>
      </c>
      <c r="B29" s="61"/>
      <c r="C29" s="66" t="s">
        <v>157</v>
      </c>
      <c r="D29" s="63" t="s">
        <v>72</v>
      </c>
      <c r="E29" s="64"/>
      <c r="F29" s="103" t="s">
        <v>41</v>
      </c>
      <c r="G29" s="107" t="s">
        <v>172</v>
      </c>
    </row>
    <row r="30" spans="1:7" ht="28.5">
      <c r="A30" s="72">
        <v>21</v>
      </c>
      <c r="B30" s="61"/>
      <c r="C30" s="66" t="s">
        <v>73</v>
      </c>
      <c r="D30" s="63" t="s">
        <v>74</v>
      </c>
      <c r="E30" s="64"/>
      <c r="F30" s="103" t="s">
        <v>75</v>
      </c>
      <c r="G30" s="107" t="s">
        <v>172</v>
      </c>
    </row>
    <row r="31" spans="1:7" ht="15">
      <c r="A31" s="72">
        <v>22</v>
      </c>
      <c r="B31" s="61"/>
      <c r="C31" s="66" t="s">
        <v>77</v>
      </c>
      <c r="D31" s="65" t="s">
        <v>76</v>
      </c>
      <c r="E31" s="65"/>
      <c r="F31" s="102" t="s">
        <v>78</v>
      </c>
      <c r="G31" s="107" t="s">
        <v>172</v>
      </c>
    </row>
    <row r="32" spans="1:7" ht="28.5">
      <c r="A32" s="72">
        <v>23</v>
      </c>
      <c r="B32" s="61"/>
      <c r="C32" s="66" t="s">
        <v>79</v>
      </c>
      <c r="D32" s="65" t="s">
        <v>80</v>
      </c>
      <c r="E32" s="65"/>
      <c r="F32" s="102" t="s">
        <v>81</v>
      </c>
      <c r="G32" s="107" t="s">
        <v>172</v>
      </c>
    </row>
    <row r="33" spans="1:7" ht="28.5">
      <c r="A33" s="72">
        <v>24</v>
      </c>
      <c r="B33" s="66"/>
      <c r="C33" s="66" t="s">
        <v>84</v>
      </c>
      <c r="D33" s="65" t="s">
        <v>82</v>
      </c>
      <c r="E33" s="65"/>
      <c r="F33" s="102" t="s">
        <v>83</v>
      </c>
      <c r="G33" s="107" t="s">
        <v>172</v>
      </c>
    </row>
    <row r="34" spans="1:7" ht="28.5">
      <c r="A34" s="72">
        <v>25</v>
      </c>
      <c r="B34" s="66"/>
      <c r="C34" s="66" t="s">
        <v>85</v>
      </c>
      <c r="D34" s="65" t="s">
        <v>86</v>
      </c>
      <c r="E34" s="65"/>
      <c r="F34" s="102" t="s">
        <v>87</v>
      </c>
      <c r="G34" s="107" t="s">
        <v>172</v>
      </c>
    </row>
    <row r="35" spans="1:7" ht="28.5">
      <c r="A35" s="72">
        <v>26</v>
      </c>
      <c r="B35" s="66"/>
      <c r="C35" s="53" t="s">
        <v>152</v>
      </c>
      <c r="D35" s="55" t="s">
        <v>153</v>
      </c>
      <c r="F35" s="101" t="s">
        <v>154</v>
      </c>
      <c r="G35" s="52" t="s">
        <v>172</v>
      </c>
    </row>
    <row r="36" spans="1:7" ht="28.5">
      <c r="A36" s="72">
        <v>27</v>
      </c>
      <c r="B36" s="66"/>
      <c r="C36" s="66" t="s">
        <v>171</v>
      </c>
      <c r="D36" s="65" t="s">
        <v>88</v>
      </c>
      <c r="E36" s="65"/>
      <c r="F36" s="102" t="s">
        <v>41</v>
      </c>
      <c r="G36" s="107" t="s">
        <v>172</v>
      </c>
    </row>
    <row r="37" spans="1:7" ht="15">
      <c r="A37" s="72">
        <v>28</v>
      </c>
      <c r="B37" s="66"/>
      <c r="C37" s="66" t="s">
        <v>91</v>
      </c>
      <c r="D37" s="65" t="s">
        <v>89</v>
      </c>
      <c r="E37" s="65"/>
      <c r="F37" s="102" t="s">
        <v>90</v>
      </c>
      <c r="G37" s="107" t="s">
        <v>186</v>
      </c>
    </row>
    <row r="38" spans="1:7" ht="28.5">
      <c r="A38" s="72">
        <v>29</v>
      </c>
      <c r="B38" s="66"/>
      <c r="C38" s="66" t="s">
        <v>155</v>
      </c>
      <c r="D38" s="65" t="s">
        <v>92</v>
      </c>
      <c r="E38" s="65"/>
      <c r="F38" s="102" t="s">
        <v>156</v>
      </c>
      <c r="G38" s="107" t="s">
        <v>185</v>
      </c>
    </row>
    <row r="39" spans="1:7" ht="28.5">
      <c r="A39" s="72">
        <v>30</v>
      </c>
      <c r="B39" s="66"/>
      <c r="C39" s="66" t="s">
        <v>93</v>
      </c>
      <c r="D39" s="65" t="s">
        <v>82</v>
      </c>
      <c r="E39" s="65"/>
      <c r="F39" s="102" t="s">
        <v>41</v>
      </c>
      <c r="G39" s="107" t="s">
        <v>183</v>
      </c>
    </row>
    <row r="40" spans="1:7" ht="28.5">
      <c r="A40" s="72">
        <v>31</v>
      </c>
      <c r="B40" s="66"/>
      <c r="C40" s="66" t="s">
        <v>94</v>
      </c>
      <c r="D40" s="65" t="s">
        <v>95</v>
      </c>
      <c r="E40" s="65"/>
      <c r="F40" s="102" t="s">
        <v>96</v>
      </c>
      <c r="G40" s="107" t="s">
        <v>172</v>
      </c>
    </row>
    <row r="41" spans="1:7" ht="28.5">
      <c r="A41" s="72">
        <v>32</v>
      </c>
      <c r="B41" s="66"/>
      <c r="C41" s="66" t="s">
        <v>97</v>
      </c>
      <c r="D41" s="65" t="s">
        <v>98</v>
      </c>
      <c r="E41" s="65"/>
      <c r="F41" s="102" t="s">
        <v>41</v>
      </c>
      <c r="G41" s="107" t="s">
        <v>172</v>
      </c>
    </row>
    <row r="42" spans="1:7" ht="28.5">
      <c r="A42" s="72">
        <v>33</v>
      </c>
      <c r="B42" s="66"/>
      <c r="C42" s="66" t="s">
        <v>99</v>
      </c>
      <c r="D42" s="65" t="s">
        <v>100</v>
      </c>
      <c r="E42" s="65"/>
      <c r="F42" s="102" t="s">
        <v>41</v>
      </c>
      <c r="G42" s="107" t="s">
        <v>172</v>
      </c>
    </row>
    <row r="43" spans="1:7" ht="15">
      <c r="A43" s="72">
        <v>34</v>
      </c>
      <c r="B43" s="66"/>
      <c r="C43" s="66" t="s">
        <v>101</v>
      </c>
      <c r="D43" s="65" t="s">
        <v>103</v>
      </c>
      <c r="E43" s="65"/>
      <c r="F43" s="102" t="s">
        <v>102</v>
      </c>
      <c r="G43" s="107" t="s">
        <v>172</v>
      </c>
    </row>
    <row r="44" spans="1:7" ht="28.5">
      <c r="A44" s="72">
        <v>35</v>
      </c>
      <c r="B44" s="66"/>
      <c r="C44" s="66" t="s">
        <v>162</v>
      </c>
      <c r="D44" s="65" t="s">
        <v>104</v>
      </c>
      <c r="E44" s="65"/>
      <c r="F44" s="102" t="s">
        <v>130</v>
      </c>
      <c r="G44" s="107" t="s">
        <v>172</v>
      </c>
    </row>
    <row r="45" spans="1:7" ht="28.5">
      <c r="A45" s="72">
        <v>36</v>
      </c>
      <c r="B45" s="66"/>
      <c r="C45" s="66" t="s">
        <v>105</v>
      </c>
      <c r="D45" s="65" t="s">
        <v>106</v>
      </c>
      <c r="E45" s="65"/>
      <c r="F45" s="102" t="s">
        <v>139</v>
      </c>
      <c r="G45" s="107" t="s">
        <v>172</v>
      </c>
    </row>
    <row r="46" spans="1:7" ht="28.5">
      <c r="A46" s="72">
        <v>37</v>
      </c>
      <c r="B46" s="66"/>
      <c r="C46" s="66" t="s">
        <v>109</v>
      </c>
      <c r="D46" s="65" t="s">
        <v>107</v>
      </c>
      <c r="E46" s="65"/>
      <c r="F46" s="102" t="s">
        <v>108</v>
      </c>
      <c r="G46" s="107" t="s">
        <v>172</v>
      </c>
    </row>
    <row r="47" spans="1:7" ht="28.5">
      <c r="A47" s="72">
        <v>38</v>
      </c>
      <c r="B47" s="66"/>
      <c r="C47" s="66" t="s">
        <v>110</v>
      </c>
      <c r="D47" s="65" t="s">
        <v>111</v>
      </c>
      <c r="E47" s="65"/>
      <c r="F47" s="102" t="s">
        <v>41</v>
      </c>
      <c r="G47" s="107" t="s">
        <v>172</v>
      </c>
    </row>
    <row r="48" spans="1:7" ht="28.5">
      <c r="A48" s="72">
        <v>39</v>
      </c>
      <c r="B48" s="66"/>
      <c r="C48" s="66" t="s">
        <v>112</v>
      </c>
      <c r="D48" s="65" t="s">
        <v>113</v>
      </c>
      <c r="E48" s="65"/>
      <c r="F48" s="102" t="s">
        <v>114</v>
      </c>
      <c r="G48" s="107" t="s">
        <v>172</v>
      </c>
    </row>
    <row r="49" spans="1:7" ht="28.5">
      <c r="A49" s="72">
        <v>40</v>
      </c>
      <c r="B49" s="66"/>
      <c r="C49" s="66" t="s">
        <v>115</v>
      </c>
      <c r="D49" s="65" t="s">
        <v>116</v>
      </c>
      <c r="E49" s="65" t="s">
        <v>118</v>
      </c>
      <c r="F49" s="102" t="s">
        <v>117</v>
      </c>
      <c r="G49" s="107" t="s">
        <v>172</v>
      </c>
    </row>
    <row r="50" spans="1:7" ht="42.75">
      <c r="A50" s="72">
        <v>41</v>
      </c>
      <c r="B50" s="66"/>
      <c r="C50" s="66" t="s">
        <v>119</v>
      </c>
      <c r="D50" s="65" t="s">
        <v>120</v>
      </c>
      <c r="E50" s="65"/>
      <c r="F50" s="102" t="s">
        <v>41</v>
      </c>
      <c r="G50" s="107" t="s">
        <v>181</v>
      </c>
    </row>
    <row r="51" spans="1:7" ht="28.5">
      <c r="A51" s="72">
        <v>42</v>
      </c>
      <c r="B51" s="66"/>
      <c r="C51" s="66" t="s">
        <v>32</v>
      </c>
      <c r="D51" s="65" t="s">
        <v>121</v>
      </c>
      <c r="E51" s="65"/>
      <c r="F51" s="102" t="s">
        <v>122</v>
      </c>
      <c r="G51" s="107" t="s">
        <v>182</v>
      </c>
    </row>
    <row r="52" spans="1:7" ht="15">
      <c r="A52" s="72">
        <v>43</v>
      </c>
      <c r="B52" s="66"/>
      <c r="C52" s="66" t="s">
        <v>163</v>
      </c>
      <c r="D52" s="65" t="s">
        <v>123</v>
      </c>
      <c r="E52" s="65"/>
      <c r="F52" s="102" t="s">
        <v>41</v>
      </c>
      <c r="G52" s="107" t="s">
        <v>172</v>
      </c>
    </row>
    <row r="53" spans="1:7" ht="28.5">
      <c r="A53" s="72">
        <v>44</v>
      </c>
      <c r="B53" s="66"/>
      <c r="C53" s="66" t="s">
        <v>169</v>
      </c>
      <c r="D53" s="65" t="s">
        <v>124</v>
      </c>
      <c r="E53" s="65"/>
      <c r="F53" s="102" t="s">
        <v>41</v>
      </c>
      <c r="G53" s="107" t="s">
        <v>172</v>
      </c>
    </row>
    <row r="54" spans="1:7" ht="42.75">
      <c r="A54" s="72">
        <v>45</v>
      </c>
      <c r="B54" s="66"/>
      <c r="C54" s="66" t="s">
        <v>167</v>
      </c>
      <c r="D54" s="65" t="s">
        <v>125</v>
      </c>
      <c r="E54" s="65"/>
      <c r="F54" s="102" t="s">
        <v>41</v>
      </c>
      <c r="G54" s="107" t="s">
        <v>172</v>
      </c>
    </row>
    <row r="55" spans="1:7" ht="28.5">
      <c r="A55" s="72">
        <v>46</v>
      </c>
      <c r="B55" s="66"/>
      <c r="C55" s="66" t="s">
        <v>127</v>
      </c>
      <c r="D55" s="65" t="s">
        <v>126</v>
      </c>
      <c r="E55" s="65"/>
      <c r="F55" s="102" t="s">
        <v>166</v>
      </c>
      <c r="G55" s="107" t="s">
        <v>184</v>
      </c>
    </row>
    <row r="56" spans="1:7" ht="28.5">
      <c r="A56" s="72">
        <v>47</v>
      </c>
      <c r="B56" s="66"/>
      <c r="C56" s="66" t="s">
        <v>131</v>
      </c>
      <c r="D56" s="65" t="s">
        <v>128</v>
      </c>
      <c r="E56" s="65"/>
      <c r="F56" s="102" t="s">
        <v>132</v>
      </c>
      <c r="G56" s="107" t="s">
        <v>172</v>
      </c>
    </row>
    <row r="57" spans="1:7" ht="28.5">
      <c r="A57" s="72">
        <v>48</v>
      </c>
      <c r="B57" s="66"/>
      <c r="C57" s="66" t="s">
        <v>168</v>
      </c>
      <c r="D57" s="65" t="s">
        <v>133</v>
      </c>
      <c r="E57" s="65"/>
      <c r="F57" s="102" t="s">
        <v>134</v>
      </c>
      <c r="G57" s="107" t="s">
        <v>172</v>
      </c>
    </row>
    <row r="58" spans="1:7" ht="28.5">
      <c r="A58" s="72">
        <v>49</v>
      </c>
      <c r="B58" s="66"/>
      <c r="C58" s="66" t="s">
        <v>140</v>
      </c>
      <c r="D58" s="65" t="s">
        <v>135</v>
      </c>
      <c r="E58" s="65" t="s">
        <v>147</v>
      </c>
      <c r="F58" s="102" t="s">
        <v>41</v>
      </c>
      <c r="G58" s="107" t="s">
        <v>172</v>
      </c>
    </row>
    <row r="59" spans="1:7" ht="29.25" thickBot="1">
      <c r="A59" s="74">
        <v>50</v>
      </c>
      <c r="B59" s="67"/>
      <c r="C59" s="67" t="s">
        <v>138</v>
      </c>
      <c r="D59" s="68" t="s">
        <v>136</v>
      </c>
      <c r="E59" s="68"/>
      <c r="F59" s="104" t="s">
        <v>137</v>
      </c>
      <c r="G59" s="108" t="s">
        <v>172</v>
      </c>
    </row>
    <row r="60" ht="15.75" thickTop="1">
      <c r="C60" s="53"/>
    </row>
    <row r="61" ht="15">
      <c r="C61" s="53"/>
    </row>
    <row r="62" ht="15">
      <c r="C62" s="53"/>
    </row>
    <row r="63" ht="15">
      <c r="C63" s="53"/>
    </row>
    <row r="64" ht="15">
      <c r="C64" s="53"/>
    </row>
    <row r="65" ht="15">
      <c r="C65" s="53"/>
    </row>
    <row r="66" ht="15">
      <c r="C66" s="53"/>
    </row>
    <row r="67" ht="15">
      <c r="C67" s="53"/>
    </row>
    <row r="68" ht="15">
      <c r="C68" s="53"/>
    </row>
    <row r="69" ht="15">
      <c r="C69" s="53"/>
    </row>
    <row r="70" ht="15">
      <c r="C70" s="53"/>
    </row>
    <row r="71" ht="15">
      <c r="C71" s="53"/>
    </row>
    <row r="72" ht="15">
      <c r="C72" s="53"/>
    </row>
    <row r="73" ht="15">
      <c r="C73" s="53"/>
    </row>
    <row r="74" ht="15">
      <c r="C74" s="53"/>
    </row>
    <row r="75" ht="15">
      <c r="C75" s="53"/>
    </row>
    <row r="76" ht="15">
      <c r="C76" s="53"/>
    </row>
    <row r="77" ht="15">
      <c r="C77" s="53"/>
    </row>
    <row r="78" ht="15">
      <c r="C78" s="53"/>
    </row>
    <row r="79" ht="15">
      <c r="C79" s="53"/>
    </row>
    <row r="80" ht="15">
      <c r="C80" s="53"/>
    </row>
    <row r="81" ht="15">
      <c r="C81" s="53"/>
    </row>
    <row r="82" ht="15">
      <c r="C82" s="53"/>
    </row>
    <row r="83" ht="15">
      <c r="C83" s="53"/>
    </row>
    <row r="84" ht="15">
      <c r="C84" s="53"/>
    </row>
    <row r="85" ht="15">
      <c r="C85" s="53"/>
    </row>
    <row r="86" ht="15">
      <c r="C86" s="53"/>
    </row>
    <row r="87" ht="15">
      <c r="C87" s="53"/>
    </row>
    <row r="88" ht="15">
      <c r="C88" s="53"/>
    </row>
    <row r="89" ht="15">
      <c r="C89" s="53"/>
    </row>
    <row r="90" ht="15">
      <c r="C90" s="53"/>
    </row>
    <row r="91" ht="15">
      <c r="C91" s="53"/>
    </row>
    <row r="92" ht="15">
      <c r="C92" s="53"/>
    </row>
    <row r="93" ht="15">
      <c r="C93" s="53"/>
    </row>
    <row r="94" ht="15">
      <c r="C94" s="53"/>
    </row>
    <row r="95" ht="15">
      <c r="C95" s="53"/>
    </row>
    <row r="96" ht="15">
      <c r="C96" s="53"/>
    </row>
    <row r="97" ht="15">
      <c r="C97" s="53"/>
    </row>
    <row r="98" ht="15">
      <c r="C98" s="53"/>
    </row>
    <row r="99" ht="15">
      <c r="C99" s="53"/>
    </row>
    <row r="100" ht="15">
      <c r="C100" s="53"/>
    </row>
    <row r="101" ht="15">
      <c r="C101" s="53"/>
    </row>
    <row r="102" ht="15">
      <c r="C102" s="53"/>
    </row>
    <row r="103" ht="15">
      <c r="C103" s="53"/>
    </row>
    <row r="104" ht="15">
      <c r="C104" s="53"/>
    </row>
    <row r="105" ht="15">
      <c r="C105" s="53"/>
    </row>
    <row r="106" ht="15">
      <c r="C106" s="53"/>
    </row>
    <row r="107" ht="15">
      <c r="C107" s="53"/>
    </row>
    <row r="108" ht="15">
      <c r="C108" s="53"/>
    </row>
    <row r="109" ht="15">
      <c r="C109" s="53"/>
    </row>
    <row r="110" ht="15">
      <c r="C110" s="53"/>
    </row>
    <row r="111" ht="15">
      <c r="C111" s="53"/>
    </row>
    <row r="112" ht="15">
      <c r="C112" s="53"/>
    </row>
    <row r="113" ht="15">
      <c r="C113" s="53"/>
    </row>
    <row r="114" ht="15">
      <c r="C114" s="53"/>
    </row>
    <row r="115" ht="15">
      <c r="C115" s="53"/>
    </row>
    <row r="116" ht="15">
      <c r="C116" s="53"/>
    </row>
    <row r="117" ht="15">
      <c r="C117" s="53"/>
    </row>
    <row r="118" ht="15">
      <c r="C118" s="53"/>
    </row>
    <row r="119" ht="15">
      <c r="C119" s="53"/>
    </row>
    <row r="120" ht="15">
      <c r="C120" s="53"/>
    </row>
    <row r="121" ht="15">
      <c r="C121" s="53"/>
    </row>
    <row r="122" ht="15">
      <c r="C122" s="53"/>
    </row>
    <row r="123" ht="15">
      <c r="C123" s="53"/>
    </row>
    <row r="124" ht="15">
      <c r="C124" s="53"/>
    </row>
    <row r="125" ht="15">
      <c r="C125" s="53"/>
    </row>
    <row r="126" ht="15">
      <c r="C126" s="53"/>
    </row>
    <row r="127" ht="15">
      <c r="C127" s="53"/>
    </row>
    <row r="128" ht="15">
      <c r="C128" s="53"/>
    </row>
    <row r="129" ht="15">
      <c r="C129" s="53"/>
    </row>
    <row r="130" ht="15">
      <c r="C130" s="53"/>
    </row>
    <row r="131" ht="15">
      <c r="C131" s="53"/>
    </row>
    <row r="132" ht="15">
      <c r="C132" s="53"/>
    </row>
    <row r="133" ht="15">
      <c r="C133" s="53"/>
    </row>
    <row r="134" ht="15">
      <c r="C134" s="53"/>
    </row>
    <row r="135" ht="15">
      <c r="C135" s="53"/>
    </row>
    <row r="136" ht="15">
      <c r="C136" s="53"/>
    </row>
    <row r="137" ht="15">
      <c r="C137" s="53"/>
    </row>
    <row r="138" ht="15">
      <c r="C138" s="53"/>
    </row>
    <row r="139" ht="15">
      <c r="C139" s="53"/>
    </row>
    <row r="140" ht="15">
      <c r="C140" s="53"/>
    </row>
    <row r="141" ht="15">
      <c r="C141" s="53"/>
    </row>
    <row r="142" ht="15">
      <c r="C142" s="53"/>
    </row>
    <row r="143" ht="15">
      <c r="C143" s="53"/>
    </row>
    <row r="144" ht="15">
      <c r="C144" s="53"/>
    </row>
    <row r="145" ht="15">
      <c r="C145" s="53"/>
    </row>
    <row r="146" ht="15">
      <c r="C146" s="53"/>
    </row>
    <row r="147" ht="15">
      <c r="C147" s="53"/>
    </row>
    <row r="148" ht="15">
      <c r="C148" s="53"/>
    </row>
    <row r="149" ht="15">
      <c r="C149" s="53"/>
    </row>
    <row r="150" ht="15">
      <c r="C150" s="53"/>
    </row>
    <row r="151" ht="15">
      <c r="C151" s="53"/>
    </row>
    <row r="152" ht="15">
      <c r="C152" s="53"/>
    </row>
    <row r="153" ht="15">
      <c r="C153" s="53"/>
    </row>
    <row r="154" ht="15">
      <c r="C154" s="53"/>
    </row>
    <row r="155" ht="15">
      <c r="C155" s="53"/>
    </row>
    <row r="156" ht="15">
      <c r="C156" s="53"/>
    </row>
    <row r="157" ht="15">
      <c r="C157" s="53"/>
    </row>
    <row r="158" ht="15">
      <c r="C158" s="53"/>
    </row>
    <row r="159" ht="15">
      <c r="C159" s="53"/>
    </row>
    <row r="160" ht="15">
      <c r="C160" s="53"/>
    </row>
    <row r="161" ht="15">
      <c r="C161" s="53"/>
    </row>
    <row r="162" ht="15">
      <c r="C162" s="53"/>
    </row>
    <row r="163" ht="15">
      <c r="C163" s="53"/>
    </row>
    <row r="164" ht="15">
      <c r="C164" s="53"/>
    </row>
    <row r="165" ht="15">
      <c r="C165" s="53"/>
    </row>
    <row r="166" ht="15">
      <c r="C166" s="53"/>
    </row>
    <row r="167" ht="15">
      <c r="C167" s="53"/>
    </row>
    <row r="168" ht="15">
      <c r="C168" s="53"/>
    </row>
    <row r="169" ht="15">
      <c r="C169" s="53"/>
    </row>
    <row r="170" ht="15">
      <c r="C170" s="53"/>
    </row>
    <row r="171" ht="15">
      <c r="C171" s="53"/>
    </row>
    <row r="172" ht="15">
      <c r="C172" s="53"/>
    </row>
    <row r="173" ht="15">
      <c r="C173" s="53"/>
    </row>
    <row r="174" ht="15">
      <c r="C174" s="53"/>
    </row>
    <row r="175" ht="15">
      <c r="C175" s="53"/>
    </row>
    <row r="176" ht="15">
      <c r="C176" s="53"/>
    </row>
    <row r="177" ht="15">
      <c r="C177" s="53"/>
    </row>
    <row r="178" ht="15">
      <c r="C178" s="53"/>
    </row>
    <row r="179" ht="15">
      <c r="C179" s="53"/>
    </row>
    <row r="180" ht="15">
      <c r="C180" s="53"/>
    </row>
    <row r="181" ht="15">
      <c r="C181" s="53"/>
    </row>
    <row r="182" ht="15">
      <c r="C182" s="53"/>
    </row>
    <row r="183" ht="15">
      <c r="C183" s="53"/>
    </row>
    <row r="184" ht="15">
      <c r="C184" s="53"/>
    </row>
    <row r="185" ht="15">
      <c r="C185" s="53"/>
    </row>
    <row r="186" ht="15">
      <c r="C186" s="53"/>
    </row>
    <row r="187" ht="15">
      <c r="C187" s="53"/>
    </row>
    <row r="188" ht="15">
      <c r="C188" s="53"/>
    </row>
    <row r="189" ht="15">
      <c r="C189" s="53"/>
    </row>
    <row r="190" ht="15">
      <c r="C190" s="53"/>
    </row>
    <row r="191" ht="15">
      <c r="C191" s="53"/>
    </row>
    <row r="192" ht="15">
      <c r="C192" s="53"/>
    </row>
    <row r="193" ht="15">
      <c r="C193" s="53"/>
    </row>
    <row r="194" ht="15">
      <c r="C194" s="53"/>
    </row>
    <row r="195" ht="15">
      <c r="C195" s="53"/>
    </row>
    <row r="196" ht="15">
      <c r="C196" s="53"/>
    </row>
    <row r="197" ht="15">
      <c r="C197" s="53"/>
    </row>
    <row r="198" ht="15">
      <c r="C198" s="53"/>
    </row>
    <row r="199" ht="15">
      <c r="C199" s="53"/>
    </row>
    <row r="200" ht="15">
      <c r="C200" s="53"/>
    </row>
    <row r="201" ht="15">
      <c r="C201" s="53"/>
    </row>
    <row r="202" ht="15">
      <c r="C202" s="53"/>
    </row>
    <row r="203" ht="15">
      <c r="C203" s="53"/>
    </row>
    <row r="204" ht="15">
      <c r="C204" s="53"/>
    </row>
    <row r="205" ht="15">
      <c r="C205" s="53"/>
    </row>
    <row r="206" ht="15">
      <c r="C206" s="53"/>
    </row>
    <row r="207" ht="15">
      <c r="C207" s="53"/>
    </row>
    <row r="208" ht="15">
      <c r="C208" s="53"/>
    </row>
    <row r="209" ht="15">
      <c r="C209" s="53"/>
    </row>
    <row r="210" ht="15">
      <c r="C210" s="53"/>
    </row>
    <row r="211" ht="15">
      <c r="C211" s="53"/>
    </row>
    <row r="212" ht="15">
      <c r="C212" s="53"/>
    </row>
    <row r="213" ht="15">
      <c r="C213" s="53"/>
    </row>
    <row r="214" ht="15">
      <c r="C214" s="53"/>
    </row>
    <row r="215" ht="15">
      <c r="C215" s="53"/>
    </row>
    <row r="216" ht="15">
      <c r="C216" s="53"/>
    </row>
    <row r="217" ht="15">
      <c r="C217" s="53"/>
    </row>
    <row r="218" ht="15">
      <c r="C218" s="53"/>
    </row>
    <row r="219" ht="15">
      <c r="C219" s="53"/>
    </row>
    <row r="220" ht="15">
      <c r="C220" s="53"/>
    </row>
    <row r="221" ht="15">
      <c r="C221" s="53"/>
    </row>
    <row r="222" ht="15">
      <c r="C222" s="53"/>
    </row>
    <row r="223" ht="15">
      <c r="C223" s="53"/>
    </row>
    <row r="224" ht="15">
      <c r="C224" s="53"/>
    </row>
    <row r="225" ht="15">
      <c r="C225" s="53"/>
    </row>
    <row r="226" ht="15">
      <c r="C226" s="53"/>
    </row>
    <row r="227" ht="15">
      <c r="C227" s="53"/>
    </row>
    <row r="228" ht="15">
      <c r="C228" s="53"/>
    </row>
    <row r="229" ht="15">
      <c r="C229" s="53"/>
    </row>
    <row r="230" ht="15">
      <c r="C230" s="53"/>
    </row>
    <row r="231" ht="15">
      <c r="C231" s="53"/>
    </row>
    <row r="232" ht="15">
      <c r="C232" s="53"/>
    </row>
    <row r="233" ht="15">
      <c r="C233" s="53"/>
    </row>
    <row r="234" ht="15">
      <c r="C234" s="53"/>
    </row>
    <row r="235" ht="15">
      <c r="C235" s="53"/>
    </row>
    <row r="236" ht="15">
      <c r="C236" s="53"/>
    </row>
    <row r="237" ht="15">
      <c r="C237" s="53"/>
    </row>
    <row r="238" ht="15">
      <c r="C238" s="53"/>
    </row>
    <row r="239" ht="15">
      <c r="C239" s="53"/>
    </row>
    <row r="240" ht="15">
      <c r="C240" s="53"/>
    </row>
    <row r="241" ht="15">
      <c r="C241" s="53"/>
    </row>
    <row r="242" ht="15">
      <c r="C242" s="53"/>
    </row>
    <row r="243" ht="15">
      <c r="C243" s="53"/>
    </row>
    <row r="244" ht="15">
      <c r="C244" s="53"/>
    </row>
    <row r="245" ht="15">
      <c r="C245" s="53"/>
    </row>
    <row r="246" ht="15">
      <c r="C246" s="53"/>
    </row>
    <row r="247" ht="15">
      <c r="C247" s="53"/>
    </row>
    <row r="248" ht="15">
      <c r="C248" s="53"/>
    </row>
    <row r="249" ht="15">
      <c r="C249" s="53"/>
    </row>
    <row r="250" ht="15">
      <c r="C250" s="53"/>
    </row>
    <row r="251" ht="15">
      <c r="C251" s="53"/>
    </row>
    <row r="252" ht="15">
      <c r="C252" s="53"/>
    </row>
    <row r="253" ht="15">
      <c r="C253" s="53"/>
    </row>
    <row r="254" ht="15">
      <c r="C254" s="53"/>
    </row>
    <row r="255" ht="15">
      <c r="C255" s="53"/>
    </row>
    <row r="256" ht="15">
      <c r="C256" s="53"/>
    </row>
    <row r="257" ht="15">
      <c r="C257" s="53"/>
    </row>
    <row r="258" ht="15">
      <c r="C258" s="53"/>
    </row>
    <row r="259" ht="15">
      <c r="C259" s="53"/>
    </row>
    <row r="260" ht="15">
      <c r="C260" s="53"/>
    </row>
    <row r="261" ht="15">
      <c r="C261" s="53"/>
    </row>
    <row r="262" ht="15">
      <c r="C262" s="53"/>
    </row>
    <row r="263" ht="15">
      <c r="C263" s="53"/>
    </row>
    <row r="264" ht="15">
      <c r="C264" s="53"/>
    </row>
    <row r="265" ht="15">
      <c r="C265" s="53"/>
    </row>
    <row r="266" ht="15">
      <c r="C266" s="53"/>
    </row>
    <row r="267" ht="15">
      <c r="C267" s="53"/>
    </row>
    <row r="268" ht="15">
      <c r="C268" s="53"/>
    </row>
    <row r="269" ht="15">
      <c r="C269" s="53"/>
    </row>
    <row r="270" ht="15">
      <c r="C270" s="53"/>
    </row>
    <row r="271" ht="15">
      <c r="C271" s="53"/>
    </row>
    <row r="272" ht="15">
      <c r="C272" s="53"/>
    </row>
    <row r="273" ht="15">
      <c r="C273" s="53"/>
    </row>
    <row r="274" ht="15">
      <c r="C274" s="53"/>
    </row>
    <row r="275" ht="15">
      <c r="C275" s="53"/>
    </row>
    <row r="276" ht="15">
      <c r="C276" s="53"/>
    </row>
    <row r="277" ht="15">
      <c r="C277" s="53"/>
    </row>
    <row r="278" ht="15">
      <c r="C278" s="53"/>
    </row>
    <row r="279" ht="15">
      <c r="C279" s="53"/>
    </row>
    <row r="280" ht="15">
      <c r="C280" s="53"/>
    </row>
    <row r="281" ht="15">
      <c r="C281" s="53"/>
    </row>
    <row r="282" ht="15">
      <c r="C282" s="53"/>
    </row>
    <row r="283" ht="15">
      <c r="C283" s="53"/>
    </row>
    <row r="284" ht="15">
      <c r="C284" s="53"/>
    </row>
    <row r="285" ht="15">
      <c r="C285" s="53"/>
    </row>
    <row r="286" ht="15">
      <c r="C286" s="53"/>
    </row>
    <row r="287" ht="15">
      <c r="C287" s="53"/>
    </row>
    <row r="288" ht="15">
      <c r="C288" s="53"/>
    </row>
    <row r="289" ht="15">
      <c r="C289" s="53"/>
    </row>
    <row r="290" ht="15">
      <c r="C290" s="53"/>
    </row>
    <row r="291" ht="15">
      <c r="C291" s="53"/>
    </row>
    <row r="292" ht="15">
      <c r="C292" s="53"/>
    </row>
    <row r="293" ht="15">
      <c r="C293" s="53"/>
    </row>
    <row r="294" ht="15">
      <c r="C294" s="53"/>
    </row>
    <row r="295" ht="15">
      <c r="C295" s="53"/>
    </row>
    <row r="296" ht="15">
      <c r="C296" s="53"/>
    </row>
    <row r="297" ht="15">
      <c r="C297" s="53"/>
    </row>
    <row r="298" ht="15">
      <c r="C298" s="53"/>
    </row>
    <row r="299" ht="15">
      <c r="C299" s="53"/>
    </row>
    <row r="300" ht="15">
      <c r="C300" s="53"/>
    </row>
    <row r="301" ht="15">
      <c r="C301" s="53"/>
    </row>
    <row r="302" ht="15">
      <c r="C302" s="53"/>
    </row>
    <row r="303" ht="15">
      <c r="C303" s="53"/>
    </row>
    <row r="304" ht="15">
      <c r="C304" s="53"/>
    </row>
    <row r="305" ht="15">
      <c r="C305" s="53"/>
    </row>
    <row r="306" ht="15">
      <c r="C306" s="53"/>
    </row>
    <row r="307" ht="15">
      <c r="C307" s="53"/>
    </row>
    <row r="308" ht="15">
      <c r="C308" s="53"/>
    </row>
    <row r="309" ht="15">
      <c r="C309" s="53"/>
    </row>
    <row r="310" ht="15">
      <c r="C310" s="53"/>
    </row>
    <row r="311" ht="15">
      <c r="C311" s="53"/>
    </row>
    <row r="312" ht="15">
      <c r="C312" s="53"/>
    </row>
    <row r="313" ht="15">
      <c r="C313" s="53"/>
    </row>
    <row r="314" ht="15">
      <c r="C314" s="53"/>
    </row>
    <row r="315" ht="15">
      <c r="C315" s="53"/>
    </row>
    <row r="316" ht="15">
      <c r="C316" s="53"/>
    </row>
    <row r="317" ht="15">
      <c r="C317" s="53"/>
    </row>
    <row r="318" ht="15">
      <c r="C318" s="53"/>
    </row>
    <row r="319" ht="15">
      <c r="C319" s="53"/>
    </row>
    <row r="320" ht="15">
      <c r="C320" s="53"/>
    </row>
    <row r="321" ht="15">
      <c r="C321" s="53"/>
    </row>
    <row r="322" ht="15">
      <c r="C322" s="53"/>
    </row>
    <row r="323" ht="15">
      <c r="C323" s="53"/>
    </row>
    <row r="324" ht="15">
      <c r="C324" s="53"/>
    </row>
    <row r="325" ht="15">
      <c r="C325" s="53"/>
    </row>
    <row r="326" ht="15">
      <c r="C326" s="53"/>
    </row>
    <row r="327" ht="15">
      <c r="C327" s="53"/>
    </row>
    <row r="328" ht="15">
      <c r="C328" s="53"/>
    </row>
    <row r="329" ht="15">
      <c r="C329" s="53"/>
    </row>
    <row r="330" ht="15">
      <c r="C330" s="53"/>
    </row>
    <row r="331" ht="15">
      <c r="C331" s="53"/>
    </row>
    <row r="332" ht="15">
      <c r="C332" s="53"/>
    </row>
    <row r="333" ht="15">
      <c r="C333" s="53"/>
    </row>
    <row r="334" ht="15">
      <c r="C334" s="53"/>
    </row>
    <row r="335" ht="15">
      <c r="C335" s="53"/>
    </row>
    <row r="336" ht="15">
      <c r="C336" s="53"/>
    </row>
    <row r="337" ht="15">
      <c r="C337" s="53"/>
    </row>
    <row r="338" ht="15">
      <c r="C338" s="53"/>
    </row>
    <row r="339" ht="15">
      <c r="C339" s="53"/>
    </row>
    <row r="340" ht="15">
      <c r="C340" s="53"/>
    </row>
    <row r="341" ht="15">
      <c r="C341" s="53"/>
    </row>
    <row r="342" ht="15">
      <c r="C342" s="53"/>
    </row>
    <row r="343" ht="15">
      <c r="C343" s="53"/>
    </row>
    <row r="344" ht="15">
      <c r="C344" s="53"/>
    </row>
    <row r="345" ht="15">
      <c r="C345" s="53"/>
    </row>
    <row r="346" ht="15">
      <c r="C346" s="53"/>
    </row>
    <row r="347" ht="15">
      <c r="C347" s="53"/>
    </row>
    <row r="348" ht="15">
      <c r="C348" s="53"/>
    </row>
    <row r="349" ht="15">
      <c r="C349" s="53"/>
    </row>
    <row r="350" ht="15">
      <c r="C350" s="53"/>
    </row>
    <row r="351" ht="15">
      <c r="C351" s="53"/>
    </row>
    <row r="352" ht="15">
      <c r="C352" s="53"/>
    </row>
    <row r="353" ht="15">
      <c r="C353" s="53"/>
    </row>
    <row r="354" ht="15">
      <c r="C354" s="53"/>
    </row>
    <row r="355" ht="15">
      <c r="C355" s="53"/>
    </row>
    <row r="356" ht="15">
      <c r="C356" s="53"/>
    </row>
    <row r="357" ht="15">
      <c r="C357" s="53"/>
    </row>
    <row r="358" ht="15">
      <c r="C358" s="53"/>
    </row>
    <row r="359" ht="15">
      <c r="C359" s="53"/>
    </row>
    <row r="360" ht="15">
      <c r="C360" s="53"/>
    </row>
    <row r="361" ht="15">
      <c r="C361" s="53"/>
    </row>
    <row r="362" ht="15">
      <c r="C362" s="53"/>
    </row>
    <row r="363" ht="15">
      <c r="C363" s="53"/>
    </row>
    <row r="364" ht="15">
      <c r="C364" s="53"/>
    </row>
    <row r="365" ht="15">
      <c r="C365" s="53"/>
    </row>
    <row r="366" ht="15">
      <c r="C366" s="53"/>
    </row>
    <row r="367" ht="15">
      <c r="C367" s="53"/>
    </row>
    <row r="368" ht="15">
      <c r="C368" s="53"/>
    </row>
    <row r="369" ht="15">
      <c r="C369" s="53"/>
    </row>
    <row r="370" ht="15">
      <c r="C370" s="53"/>
    </row>
    <row r="371" ht="15">
      <c r="C371" s="53"/>
    </row>
    <row r="372" ht="15">
      <c r="C372" s="53"/>
    </row>
    <row r="373" ht="15">
      <c r="C373" s="53"/>
    </row>
    <row r="374" ht="15">
      <c r="C374" s="53"/>
    </row>
    <row r="375" ht="15">
      <c r="C375" s="53"/>
    </row>
    <row r="376" ht="15">
      <c r="C376" s="53"/>
    </row>
    <row r="377" ht="15">
      <c r="C377" s="53"/>
    </row>
    <row r="378" ht="15">
      <c r="C378" s="53"/>
    </row>
    <row r="379" ht="15">
      <c r="C379" s="53"/>
    </row>
    <row r="380" ht="15">
      <c r="C380" s="53"/>
    </row>
    <row r="381" ht="15">
      <c r="C381" s="53"/>
    </row>
    <row r="382" ht="15">
      <c r="C382" s="53"/>
    </row>
    <row r="383" ht="15">
      <c r="C383" s="53"/>
    </row>
    <row r="384" ht="15">
      <c r="C384" s="53"/>
    </row>
    <row r="385" ht="15">
      <c r="C385" s="53"/>
    </row>
    <row r="386" ht="15">
      <c r="C386" s="53"/>
    </row>
    <row r="387" ht="15">
      <c r="C387" s="53"/>
    </row>
    <row r="388" ht="15">
      <c r="C388" s="53"/>
    </row>
    <row r="389" ht="15">
      <c r="C389" s="53"/>
    </row>
    <row r="390" ht="15">
      <c r="C390" s="53"/>
    </row>
    <row r="391" ht="15">
      <c r="C391" s="53"/>
    </row>
    <row r="392" ht="15">
      <c r="C392" s="53"/>
    </row>
    <row r="393" ht="15">
      <c r="C393" s="53"/>
    </row>
    <row r="394" ht="15">
      <c r="C394" s="53"/>
    </row>
    <row r="395" ht="15">
      <c r="C395" s="53"/>
    </row>
    <row r="396" ht="15">
      <c r="C396" s="53"/>
    </row>
    <row r="397" ht="15">
      <c r="C397" s="53"/>
    </row>
    <row r="398" ht="15">
      <c r="C398" s="53"/>
    </row>
    <row r="399" ht="15">
      <c r="C399" s="53"/>
    </row>
    <row r="400" ht="15">
      <c r="C400" s="53"/>
    </row>
    <row r="401" ht="15">
      <c r="C401" s="53"/>
    </row>
    <row r="402" ht="15">
      <c r="C402" s="53"/>
    </row>
    <row r="403" ht="15">
      <c r="C403" s="53"/>
    </row>
    <row r="404" ht="15">
      <c r="C404" s="53"/>
    </row>
    <row r="405" ht="15">
      <c r="C405" s="53"/>
    </row>
    <row r="406" ht="15">
      <c r="C406" s="53"/>
    </row>
    <row r="407" ht="15">
      <c r="C407" s="53"/>
    </row>
    <row r="408" ht="15">
      <c r="C408" s="53"/>
    </row>
    <row r="409" ht="15">
      <c r="C409" s="53"/>
    </row>
    <row r="410" ht="15">
      <c r="C410" s="53"/>
    </row>
    <row r="411" ht="15">
      <c r="C411" s="53"/>
    </row>
    <row r="412" ht="15">
      <c r="C412" s="53"/>
    </row>
    <row r="413" ht="15">
      <c r="C413" s="53"/>
    </row>
    <row r="414" ht="15">
      <c r="C414" s="53"/>
    </row>
    <row r="415" ht="15">
      <c r="C415" s="53"/>
    </row>
    <row r="416" ht="15">
      <c r="C416" s="53"/>
    </row>
    <row r="417" ht="15">
      <c r="C417" s="53"/>
    </row>
    <row r="418" ht="15">
      <c r="C418" s="53"/>
    </row>
    <row r="419" ht="15">
      <c r="C419" s="53"/>
    </row>
    <row r="420" ht="15">
      <c r="C420" s="53"/>
    </row>
    <row r="421" ht="15">
      <c r="C421" s="53"/>
    </row>
    <row r="422" ht="15">
      <c r="C422" s="53"/>
    </row>
    <row r="423" ht="15">
      <c r="C423" s="53"/>
    </row>
    <row r="424" ht="15">
      <c r="C424" s="53"/>
    </row>
    <row r="425" ht="15">
      <c r="C425" s="53"/>
    </row>
    <row r="426" ht="15">
      <c r="C426" s="53"/>
    </row>
    <row r="427" ht="15">
      <c r="C427" s="53"/>
    </row>
    <row r="428" ht="15">
      <c r="C428" s="53"/>
    </row>
    <row r="429" ht="15">
      <c r="C429" s="53"/>
    </row>
    <row r="430" ht="15">
      <c r="C430" s="53"/>
    </row>
    <row r="431" ht="15">
      <c r="C431" s="53"/>
    </row>
    <row r="432" ht="15">
      <c r="C432" s="53"/>
    </row>
    <row r="433" ht="15">
      <c r="C433" s="53"/>
    </row>
    <row r="434" ht="15">
      <c r="C434" s="53"/>
    </row>
    <row r="435" ht="15">
      <c r="C435" s="53"/>
    </row>
    <row r="436" ht="15">
      <c r="C436" s="53"/>
    </row>
    <row r="437" ht="15">
      <c r="C437" s="53"/>
    </row>
    <row r="438" ht="15">
      <c r="C438" s="53"/>
    </row>
    <row r="439" ht="15">
      <c r="C439" s="53"/>
    </row>
    <row r="440" ht="15">
      <c r="C440" s="53"/>
    </row>
    <row r="441" ht="15">
      <c r="C441" s="53"/>
    </row>
    <row r="442" ht="15">
      <c r="C442" s="53"/>
    </row>
    <row r="443" ht="15">
      <c r="C443" s="53"/>
    </row>
    <row r="444" ht="15">
      <c r="C444" s="53"/>
    </row>
    <row r="445" ht="15">
      <c r="C445" s="53"/>
    </row>
    <row r="446" ht="15">
      <c r="C446" s="53"/>
    </row>
    <row r="447" ht="15">
      <c r="C447" s="53"/>
    </row>
    <row r="448" ht="15">
      <c r="C448" s="53"/>
    </row>
    <row r="449" ht="15">
      <c r="C449" s="53"/>
    </row>
    <row r="450" ht="15">
      <c r="C450" s="53"/>
    </row>
    <row r="451" ht="15">
      <c r="C451" s="53"/>
    </row>
    <row r="452" ht="15">
      <c r="C452" s="53"/>
    </row>
    <row r="453" ht="15">
      <c r="C453" s="53"/>
    </row>
    <row r="454" ht="15">
      <c r="C454" s="53"/>
    </row>
    <row r="455" ht="15">
      <c r="C455" s="53"/>
    </row>
    <row r="456" ht="15">
      <c r="C456" s="53"/>
    </row>
    <row r="457" ht="15">
      <c r="C457" s="53"/>
    </row>
    <row r="458" ht="15">
      <c r="C458" s="53"/>
    </row>
    <row r="459" ht="15">
      <c r="C459" s="53"/>
    </row>
    <row r="460" ht="15">
      <c r="C460" s="53"/>
    </row>
    <row r="461" ht="15">
      <c r="C461" s="53"/>
    </row>
    <row r="462" ht="15">
      <c r="C462" s="53"/>
    </row>
    <row r="463" ht="15">
      <c r="C463" s="53"/>
    </row>
    <row r="464" ht="15">
      <c r="C464" s="53"/>
    </row>
    <row r="465" ht="15">
      <c r="C465" s="53"/>
    </row>
    <row r="466" ht="15">
      <c r="C466" s="53"/>
    </row>
    <row r="467" ht="15">
      <c r="C467" s="53"/>
    </row>
    <row r="468" ht="15">
      <c r="C468" s="53"/>
    </row>
    <row r="469" ht="15">
      <c r="C469" s="53"/>
    </row>
    <row r="470" ht="15">
      <c r="C470" s="53"/>
    </row>
    <row r="471" ht="15">
      <c r="C471" s="53"/>
    </row>
    <row r="472" ht="15">
      <c r="C472" s="53"/>
    </row>
    <row r="473" ht="15">
      <c r="C473" s="53"/>
    </row>
    <row r="474" ht="15">
      <c r="C474" s="53"/>
    </row>
    <row r="475" ht="15">
      <c r="C475" s="53"/>
    </row>
    <row r="476" ht="15">
      <c r="C476" s="53"/>
    </row>
    <row r="477" ht="15">
      <c r="C477" s="53"/>
    </row>
    <row r="478" ht="15">
      <c r="C478" s="53"/>
    </row>
    <row r="479" ht="15">
      <c r="C479" s="53"/>
    </row>
    <row r="480" ht="15">
      <c r="C480" s="53"/>
    </row>
    <row r="481" ht="15">
      <c r="C481" s="53"/>
    </row>
    <row r="482" ht="15">
      <c r="C482" s="53"/>
    </row>
    <row r="483" ht="15">
      <c r="C483" s="53"/>
    </row>
    <row r="484" ht="15">
      <c r="C484" s="53"/>
    </row>
    <row r="485" ht="15">
      <c r="C485" s="53"/>
    </row>
    <row r="486" ht="15">
      <c r="C486" s="53"/>
    </row>
    <row r="487" ht="15">
      <c r="C487" s="53"/>
    </row>
    <row r="488" ht="15">
      <c r="C488" s="53"/>
    </row>
    <row r="489" ht="15">
      <c r="C489" s="53"/>
    </row>
    <row r="490" ht="15">
      <c r="C490" s="53"/>
    </row>
    <row r="491" ht="15">
      <c r="C491" s="53"/>
    </row>
    <row r="492" ht="15">
      <c r="C492" s="53"/>
    </row>
    <row r="493" ht="15">
      <c r="C493" s="53"/>
    </row>
    <row r="494" ht="15">
      <c r="C494" s="53"/>
    </row>
    <row r="495" ht="15">
      <c r="C495" s="53"/>
    </row>
    <row r="496" ht="15">
      <c r="C496" s="53"/>
    </row>
    <row r="497" ht="15">
      <c r="C497" s="53"/>
    </row>
    <row r="498" ht="15">
      <c r="C498" s="53"/>
    </row>
    <row r="499" ht="15">
      <c r="C499" s="53"/>
    </row>
    <row r="500" ht="15">
      <c r="C500" s="53"/>
    </row>
    <row r="501" ht="15">
      <c r="C501" s="53"/>
    </row>
    <row r="502" ht="15">
      <c r="C502" s="53"/>
    </row>
    <row r="503" ht="15">
      <c r="C503" s="53"/>
    </row>
    <row r="504" ht="15">
      <c r="C504" s="53"/>
    </row>
    <row r="505" ht="15">
      <c r="C505" s="53"/>
    </row>
    <row r="506" ht="15">
      <c r="C506" s="53"/>
    </row>
    <row r="507" ht="15">
      <c r="C507" s="53"/>
    </row>
    <row r="508" ht="15">
      <c r="C508" s="53"/>
    </row>
    <row r="509" ht="15">
      <c r="C509" s="53"/>
    </row>
    <row r="510" ht="15">
      <c r="C510" s="53"/>
    </row>
    <row r="511" ht="15">
      <c r="C511" s="53"/>
    </row>
    <row r="512" ht="15">
      <c r="C512" s="53"/>
    </row>
    <row r="513" ht="15">
      <c r="C513" s="53"/>
    </row>
    <row r="514" ht="15">
      <c r="C514" s="53"/>
    </row>
    <row r="515" ht="15">
      <c r="C515" s="53"/>
    </row>
    <row r="516" ht="15">
      <c r="C516" s="53"/>
    </row>
    <row r="517" ht="15">
      <c r="C517" s="53"/>
    </row>
    <row r="518" ht="15">
      <c r="C518" s="53"/>
    </row>
    <row r="519" ht="15">
      <c r="C519" s="53"/>
    </row>
    <row r="520" ht="15">
      <c r="C520" s="53"/>
    </row>
    <row r="521" ht="15">
      <c r="C521" s="53"/>
    </row>
    <row r="522" ht="15">
      <c r="C522" s="53"/>
    </row>
    <row r="523" ht="15">
      <c r="C523" s="53"/>
    </row>
    <row r="524" ht="15">
      <c r="C524" s="53"/>
    </row>
    <row r="525" ht="15">
      <c r="C525" s="53"/>
    </row>
    <row r="526" ht="15">
      <c r="C526" s="53"/>
    </row>
    <row r="527" ht="15">
      <c r="C527" s="53"/>
    </row>
    <row r="528" ht="15">
      <c r="C528" s="53"/>
    </row>
    <row r="529" ht="15">
      <c r="C529" s="53"/>
    </row>
    <row r="530" ht="15">
      <c r="C530" s="53"/>
    </row>
    <row r="531" ht="15">
      <c r="C531" s="53"/>
    </row>
    <row r="532" ht="15">
      <c r="C532" s="53"/>
    </row>
    <row r="533" ht="15">
      <c r="C533" s="53"/>
    </row>
    <row r="534" ht="15">
      <c r="C534" s="53"/>
    </row>
    <row r="535" ht="15">
      <c r="C535" s="53"/>
    </row>
    <row r="536" ht="15">
      <c r="C536" s="53"/>
    </row>
    <row r="537" ht="15">
      <c r="C537" s="53"/>
    </row>
    <row r="538" ht="15">
      <c r="C538" s="53"/>
    </row>
    <row r="539" ht="15">
      <c r="C539" s="53"/>
    </row>
    <row r="540" ht="15">
      <c r="C540" s="53"/>
    </row>
    <row r="541" ht="15">
      <c r="C541" s="53"/>
    </row>
    <row r="542" ht="15">
      <c r="C542" s="53"/>
    </row>
    <row r="543" ht="15">
      <c r="C543" s="53"/>
    </row>
    <row r="544" ht="15">
      <c r="C544" s="53"/>
    </row>
    <row r="545" ht="15">
      <c r="C545" s="53"/>
    </row>
    <row r="546" ht="15">
      <c r="C546" s="53"/>
    </row>
    <row r="547" ht="15">
      <c r="C547" s="53"/>
    </row>
    <row r="548" ht="15">
      <c r="C548" s="53"/>
    </row>
    <row r="549" ht="15">
      <c r="C549" s="53"/>
    </row>
    <row r="550" ht="15">
      <c r="C550" s="53"/>
    </row>
    <row r="551" ht="15">
      <c r="C551" s="53"/>
    </row>
    <row r="552" ht="15">
      <c r="C552" s="53"/>
    </row>
    <row r="553" ht="15">
      <c r="C553" s="53"/>
    </row>
    <row r="554" ht="15">
      <c r="C554" s="53"/>
    </row>
    <row r="555" ht="15">
      <c r="C555" s="53"/>
    </row>
    <row r="556" ht="15">
      <c r="C556" s="53"/>
    </row>
    <row r="557" ht="15">
      <c r="C557" s="53"/>
    </row>
    <row r="558" ht="15">
      <c r="C558" s="53"/>
    </row>
    <row r="559" ht="15">
      <c r="C559" s="53"/>
    </row>
    <row r="560" ht="15">
      <c r="C560" s="53"/>
    </row>
    <row r="561" ht="15">
      <c r="C561" s="53"/>
    </row>
    <row r="562" ht="15">
      <c r="C562" s="53"/>
    </row>
    <row r="563" ht="15">
      <c r="C563" s="53"/>
    </row>
    <row r="564" ht="15">
      <c r="C564" s="53"/>
    </row>
    <row r="565" ht="15">
      <c r="C565" s="53"/>
    </row>
    <row r="566" ht="15">
      <c r="C566" s="53"/>
    </row>
    <row r="567" ht="15">
      <c r="C567" s="53"/>
    </row>
    <row r="568" ht="15">
      <c r="C568" s="53"/>
    </row>
    <row r="569" ht="15">
      <c r="C569" s="53"/>
    </row>
    <row r="570" ht="15">
      <c r="C570" s="53"/>
    </row>
    <row r="571" ht="15">
      <c r="C571" s="53"/>
    </row>
    <row r="572" ht="15">
      <c r="C572" s="53"/>
    </row>
    <row r="573" ht="15">
      <c r="C573" s="53"/>
    </row>
    <row r="574" ht="15">
      <c r="C574" s="53"/>
    </row>
    <row r="575" ht="15">
      <c r="C575" s="53"/>
    </row>
    <row r="576" ht="15">
      <c r="C576" s="53"/>
    </row>
    <row r="577" ht="15">
      <c r="C577" s="53"/>
    </row>
    <row r="578" ht="15">
      <c r="C578" s="53"/>
    </row>
    <row r="579" ht="15">
      <c r="C579" s="53"/>
    </row>
    <row r="580" ht="15">
      <c r="C580" s="53"/>
    </row>
    <row r="581" ht="15">
      <c r="C581" s="53"/>
    </row>
    <row r="582" ht="15">
      <c r="C582" s="53"/>
    </row>
    <row r="583" ht="15">
      <c r="C583" s="53"/>
    </row>
    <row r="584" ht="15">
      <c r="C584" s="53"/>
    </row>
    <row r="585" ht="15">
      <c r="C585" s="53"/>
    </row>
    <row r="586" ht="15">
      <c r="C586" s="53"/>
    </row>
    <row r="587" ht="15">
      <c r="C587" s="53"/>
    </row>
    <row r="588" ht="15">
      <c r="C588" s="53"/>
    </row>
    <row r="589" ht="15">
      <c r="C589" s="53"/>
    </row>
    <row r="590" ht="15">
      <c r="C590" s="53"/>
    </row>
    <row r="591" ht="15">
      <c r="C591" s="53"/>
    </row>
    <row r="592" ht="15">
      <c r="C592" s="53"/>
    </row>
    <row r="593" ht="15">
      <c r="C593" s="53"/>
    </row>
    <row r="594" ht="15">
      <c r="C594" s="53"/>
    </row>
    <row r="595" ht="15">
      <c r="C595" s="53"/>
    </row>
    <row r="596" ht="15">
      <c r="C596" s="53"/>
    </row>
    <row r="597" ht="15">
      <c r="C597" s="53"/>
    </row>
    <row r="598" ht="15">
      <c r="C598" s="53"/>
    </row>
    <row r="599" ht="15">
      <c r="C599" s="53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  <row r="877" ht="15">
      <c r="C877" s="53"/>
    </row>
    <row r="878" ht="15">
      <c r="C878" s="53"/>
    </row>
    <row r="879" ht="15">
      <c r="C879" s="53"/>
    </row>
    <row r="880" ht="15">
      <c r="C880" s="53"/>
    </row>
    <row r="881" ht="15">
      <c r="C881" s="53"/>
    </row>
    <row r="882" ht="15">
      <c r="C882" s="53"/>
    </row>
    <row r="883" ht="15">
      <c r="C883" s="53"/>
    </row>
    <row r="884" ht="15">
      <c r="C884" s="53"/>
    </row>
    <row r="885" ht="15">
      <c r="C885" s="53"/>
    </row>
    <row r="886" ht="15">
      <c r="C886" s="53"/>
    </row>
    <row r="887" ht="15">
      <c r="C887" s="53"/>
    </row>
    <row r="888" ht="15">
      <c r="C888" s="53"/>
    </row>
    <row r="889" ht="15">
      <c r="C889" s="53"/>
    </row>
    <row r="890" ht="15">
      <c r="C890" s="53"/>
    </row>
    <row r="891" ht="15">
      <c r="C891" s="53"/>
    </row>
    <row r="892" ht="15">
      <c r="C892" s="53"/>
    </row>
    <row r="893" ht="15">
      <c r="C893" s="53"/>
    </row>
    <row r="894" ht="15">
      <c r="C894" s="53"/>
    </row>
    <row r="895" ht="15">
      <c r="C895" s="53"/>
    </row>
    <row r="896" ht="15">
      <c r="C896" s="53"/>
    </row>
    <row r="897" ht="15">
      <c r="C897" s="53"/>
    </row>
    <row r="898" ht="15">
      <c r="C898" s="53"/>
    </row>
    <row r="899" ht="15">
      <c r="C899" s="53"/>
    </row>
    <row r="900" ht="15">
      <c r="C900" s="53"/>
    </row>
    <row r="901" ht="15">
      <c r="C901" s="53"/>
    </row>
    <row r="902" ht="15">
      <c r="C902" s="53"/>
    </row>
    <row r="903" ht="15">
      <c r="C903" s="53"/>
    </row>
    <row r="904" ht="15">
      <c r="C904" s="53"/>
    </row>
    <row r="905" ht="15">
      <c r="C905" s="53"/>
    </row>
    <row r="906" ht="15">
      <c r="C906" s="53"/>
    </row>
    <row r="907" ht="15">
      <c r="C907" s="53"/>
    </row>
    <row r="908" ht="15">
      <c r="C908" s="53"/>
    </row>
    <row r="909" ht="15">
      <c r="C909" s="53"/>
    </row>
    <row r="910" ht="15">
      <c r="C910" s="53"/>
    </row>
    <row r="911" ht="15">
      <c r="C911" s="53"/>
    </row>
    <row r="912" ht="15">
      <c r="C912" s="53"/>
    </row>
    <row r="913" ht="15">
      <c r="C913" s="53"/>
    </row>
    <row r="914" ht="15">
      <c r="C914" s="53"/>
    </row>
    <row r="915" ht="15">
      <c r="C915" s="53"/>
    </row>
    <row r="916" ht="15">
      <c r="C916" s="53"/>
    </row>
    <row r="917" ht="15">
      <c r="C917" s="53"/>
    </row>
    <row r="918" ht="15">
      <c r="C918" s="53"/>
    </row>
    <row r="919" ht="15">
      <c r="C919" s="53"/>
    </row>
    <row r="920" ht="15">
      <c r="C920" s="53"/>
    </row>
    <row r="921" ht="15">
      <c r="C921" s="53"/>
    </row>
    <row r="922" ht="15">
      <c r="C922" s="53"/>
    </row>
    <row r="923" ht="15">
      <c r="C923" s="53"/>
    </row>
    <row r="924" ht="15">
      <c r="C924" s="53"/>
    </row>
    <row r="925" ht="15">
      <c r="C925" s="53"/>
    </row>
    <row r="926" ht="15">
      <c r="C926" s="53"/>
    </row>
    <row r="927" ht="15">
      <c r="C927" s="53"/>
    </row>
    <row r="928" ht="15">
      <c r="C928" s="53"/>
    </row>
    <row r="929" ht="15">
      <c r="C929" s="53"/>
    </row>
    <row r="930" ht="15">
      <c r="C930" s="53"/>
    </row>
    <row r="931" ht="15">
      <c r="C931" s="53"/>
    </row>
    <row r="932" ht="15">
      <c r="C932" s="53"/>
    </row>
    <row r="933" ht="15">
      <c r="C933" s="53"/>
    </row>
    <row r="934" ht="15">
      <c r="C934" s="53"/>
    </row>
    <row r="935" ht="15">
      <c r="C935" s="53"/>
    </row>
    <row r="936" ht="15">
      <c r="C936" s="53"/>
    </row>
    <row r="937" ht="15">
      <c r="C937" s="53"/>
    </row>
    <row r="938" ht="15">
      <c r="C938" s="53"/>
    </row>
    <row r="939" ht="15">
      <c r="C939" s="53"/>
    </row>
    <row r="940" ht="15">
      <c r="C940" s="53"/>
    </row>
    <row r="941" ht="15">
      <c r="C941" s="53"/>
    </row>
    <row r="942" ht="15">
      <c r="C942" s="53"/>
    </row>
    <row r="943" ht="15">
      <c r="C943" s="53"/>
    </row>
    <row r="944" ht="15">
      <c r="C944" s="53"/>
    </row>
    <row r="945" ht="15">
      <c r="C945" s="53"/>
    </row>
    <row r="946" ht="15">
      <c r="C946" s="53"/>
    </row>
    <row r="947" ht="15">
      <c r="C947" s="53"/>
    </row>
    <row r="948" ht="15">
      <c r="C948" s="53"/>
    </row>
    <row r="949" ht="15">
      <c r="C949" s="53"/>
    </row>
    <row r="950" ht="15">
      <c r="C950" s="53"/>
    </row>
    <row r="951" ht="15">
      <c r="C951" s="53"/>
    </row>
    <row r="952" ht="15">
      <c r="C952" s="53"/>
    </row>
    <row r="953" ht="15">
      <c r="C953" s="53"/>
    </row>
    <row r="954" ht="15">
      <c r="C954" s="53"/>
    </row>
    <row r="955" ht="15">
      <c r="C955" s="53"/>
    </row>
    <row r="956" ht="15">
      <c r="C956" s="53"/>
    </row>
    <row r="957" ht="15">
      <c r="C957" s="53"/>
    </row>
    <row r="958" ht="15">
      <c r="C958" s="53"/>
    </row>
    <row r="959" ht="15">
      <c r="C959" s="53"/>
    </row>
    <row r="960" ht="15">
      <c r="C960" s="53"/>
    </row>
    <row r="961" ht="15">
      <c r="C961" s="53"/>
    </row>
    <row r="962" ht="15">
      <c r="C962" s="53"/>
    </row>
    <row r="963" ht="15">
      <c r="C963" s="53"/>
    </row>
    <row r="964" ht="15">
      <c r="C964" s="53"/>
    </row>
    <row r="965" ht="15">
      <c r="C965" s="53"/>
    </row>
    <row r="966" ht="15">
      <c r="C966" s="53"/>
    </row>
    <row r="967" ht="15">
      <c r="C967" s="53"/>
    </row>
    <row r="968" ht="15">
      <c r="C968" s="53"/>
    </row>
    <row r="969" ht="15">
      <c r="C969" s="53"/>
    </row>
    <row r="970" ht="15">
      <c r="C970" s="53"/>
    </row>
    <row r="971" ht="15">
      <c r="C971" s="53"/>
    </row>
    <row r="972" ht="15">
      <c r="C972" s="53"/>
    </row>
    <row r="973" ht="15">
      <c r="C973" s="53"/>
    </row>
    <row r="974" ht="15">
      <c r="C974" s="53"/>
    </row>
    <row r="975" ht="15">
      <c r="C975" s="53"/>
    </row>
    <row r="976" ht="15">
      <c r="C976" s="53"/>
    </row>
    <row r="977" ht="15">
      <c r="C977" s="53"/>
    </row>
    <row r="978" ht="15">
      <c r="C978" s="53"/>
    </row>
    <row r="979" ht="15">
      <c r="C979" s="53"/>
    </row>
    <row r="980" ht="15">
      <c r="C980" s="53"/>
    </row>
    <row r="981" ht="15">
      <c r="C981" s="53"/>
    </row>
    <row r="982" ht="15">
      <c r="C982" s="53"/>
    </row>
    <row r="983" ht="15">
      <c r="C983" s="53"/>
    </row>
    <row r="984" ht="15">
      <c r="C984" s="53"/>
    </row>
    <row r="985" ht="15">
      <c r="C985" s="53"/>
    </row>
    <row r="986" ht="15">
      <c r="C986" s="53"/>
    </row>
    <row r="987" ht="15">
      <c r="C987" s="53"/>
    </row>
    <row r="988" ht="15">
      <c r="C988" s="53"/>
    </row>
    <row r="989" ht="15">
      <c r="C989" s="53"/>
    </row>
    <row r="990" ht="15">
      <c r="C990" s="53"/>
    </row>
    <row r="991" ht="15">
      <c r="C991" s="53"/>
    </row>
    <row r="992" ht="15">
      <c r="C992" s="53"/>
    </row>
    <row r="993" ht="15">
      <c r="C993" s="53"/>
    </row>
    <row r="994" ht="15">
      <c r="C994" s="53"/>
    </row>
    <row r="995" ht="15">
      <c r="C995" s="53"/>
    </row>
    <row r="996" ht="15">
      <c r="C996" s="53"/>
    </row>
    <row r="997" ht="15">
      <c r="C997" s="53"/>
    </row>
    <row r="998" ht="15">
      <c r="C998" s="53"/>
    </row>
    <row r="999" ht="15">
      <c r="C999" s="53"/>
    </row>
    <row r="1000" ht="15">
      <c r="C1000" s="53"/>
    </row>
    <row r="1001" ht="15">
      <c r="C1001" s="53"/>
    </row>
    <row r="1002" ht="15">
      <c r="C1002" s="53"/>
    </row>
    <row r="1003" ht="15">
      <c r="C1003" s="53"/>
    </row>
    <row r="1004" ht="15">
      <c r="C1004" s="53"/>
    </row>
    <row r="1005" ht="15">
      <c r="C1005" s="53"/>
    </row>
    <row r="1006" ht="15">
      <c r="C1006" s="53"/>
    </row>
    <row r="1007" ht="15">
      <c r="C1007" s="53"/>
    </row>
    <row r="1008" ht="15">
      <c r="C1008" s="53"/>
    </row>
    <row r="1009" ht="15">
      <c r="C1009" s="53"/>
    </row>
    <row r="1010" ht="15">
      <c r="C1010" s="53"/>
    </row>
    <row r="1011" ht="15">
      <c r="C1011" s="53"/>
    </row>
    <row r="1012" ht="15">
      <c r="C1012" s="53"/>
    </row>
    <row r="1013" ht="15">
      <c r="C1013" s="53"/>
    </row>
    <row r="1014" ht="15">
      <c r="C1014" s="53"/>
    </row>
    <row r="1015" ht="15">
      <c r="C1015" s="53"/>
    </row>
    <row r="1016" ht="15">
      <c r="C1016" s="53"/>
    </row>
    <row r="1017" ht="15">
      <c r="C1017" s="53"/>
    </row>
    <row r="1018" ht="15">
      <c r="C1018" s="53"/>
    </row>
    <row r="1019" ht="15">
      <c r="C1019" s="53"/>
    </row>
    <row r="1020" ht="15">
      <c r="C1020" s="53"/>
    </row>
    <row r="1021" ht="15">
      <c r="C1021" s="53"/>
    </row>
    <row r="1022" ht="15">
      <c r="C1022" s="53"/>
    </row>
    <row r="1023" ht="15">
      <c r="C1023" s="53"/>
    </row>
    <row r="1024" ht="15">
      <c r="C1024" s="53"/>
    </row>
    <row r="1025" ht="15">
      <c r="C1025" s="53"/>
    </row>
    <row r="1026" ht="15">
      <c r="C1026" s="53"/>
    </row>
    <row r="1027" ht="15">
      <c r="C1027" s="53"/>
    </row>
    <row r="1028" ht="15">
      <c r="C1028" s="53"/>
    </row>
    <row r="1029" ht="15">
      <c r="C1029" s="53"/>
    </row>
    <row r="1030" ht="15">
      <c r="C1030" s="53"/>
    </row>
    <row r="1031" ht="15">
      <c r="C1031" s="53"/>
    </row>
    <row r="1032" ht="15">
      <c r="C1032" s="53"/>
    </row>
    <row r="1033" ht="15">
      <c r="C1033" s="53"/>
    </row>
    <row r="1034" ht="15">
      <c r="C1034" s="53"/>
    </row>
    <row r="1035" ht="15">
      <c r="C1035" s="53"/>
    </row>
    <row r="1036" ht="15">
      <c r="C1036" s="53"/>
    </row>
    <row r="1037" ht="15">
      <c r="C1037" s="53"/>
    </row>
    <row r="1038" ht="15">
      <c r="C1038" s="53"/>
    </row>
    <row r="1039" ht="15">
      <c r="C1039" s="53"/>
    </row>
    <row r="1040" ht="15">
      <c r="C1040" s="53"/>
    </row>
    <row r="1041" ht="15">
      <c r="C1041" s="53"/>
    </row>
    <row r="1042" ht="15">
      <c r="C1042" s="53"/>
    </row>
    <row r="1043" ht="15">
      <c r="C1043" s="53"/>
    </row>
    <row r="1044" ht="15">
      <c r="C1044" s="53"/>
    </row>
    <row r="1045" ht="15">
      <c r="C1045" s="53"/>
    </row>
    <row r="1046" ht="15">
      <c r="C1046" s="53"/>
    </row>
    <row r="1047" ht="15">
      <c r="C1047" s="53"/>
    </row>
    <row r="1048" ht="15">
      <c r="C1048" s="53"/>
    </row>
    <row r="1049" ht="15">
      <c r="C1049" s="53"/>
    </row>
    <row r="1050" ht="15">
      <c r="C1050" s="53"/>
    </row>
    <row r="1051" ht="15">
      <c r="C1051" s="53"/>
    </row>
    <row r="1052" ht="15">
      <c r="C1052" s="53"/>
    </row>
    <row r="1053" ht="15">
      <c r="C1053" s="53"/>
    </row>
    <row r="1054" ht="15">
      <c r="C1054" s="53"/>
    </row>
    <row r="1055" ht="15">
      <c r="C1055" s="53"/>
    </row>
    <row r="1056" ht="15">
      <c r="C1056" s="53"/>
    </row>
    <row r="1057" ht="15">
      <c r="C1057" s="53"/>
    </row>
    <row r="1058" ht="15">
      <c r="C1058" s="53"/>
    </row>
    <row r="1059" ht="15">
      <c r="C1059" s="53"/>
    </row>
    <row r="1060" ht="15">
      <c r="C1060" s="53"/>
    </row>
    <row r="1061" ht="15">
      <c r="C1061" s="53"/>
    </row>
    <row r="1062" ht="15">
      <c r="C1062" s="53"/>
    </row>
    <row r="1063" ht="15">
      <c r="C1063" s="53"/>
    </row>
    <row r="1064" ht="15">
      <c r="C1064" s="53"/>
    </row>
    <row r="1065" ht="15">
      <c r="C1065" s="53"/>
    </row>
    <row r="1066" ht="15">
      <c r="C1066" s="53"/>
    </row>
    <row r="1067" ht="15">
      <c r="C1067" s="53"/>
    </row>
    <row r="1068" ht="15">
      <c r="C1068" s="53"/>
    </row>
    <row r="1069" ht="15">
      <c r="C1069" s="53"/>
    </row>
    <row r="1070" ht="15">
      <c r="C1070" s="53"/>
    </row>
    <row r="1071" ht="15">
      <c r="C1071" s="53"/>
    </row>
    <row r="1072" ht="15">
      <c r="C1072" s="53"/>
    </row>
    <row r="1073" ht="15">
      <c r="C1073" s="53"/>
    </row>
    <row r="1074" ht="15">
      <c r="C1074" s="53"/>
    </row>
    <row r="1075" ht="15">
      <c r="C1075" s="53"/>
    </row>
    <row r="1076" ht="15">
      <c r="C1076" s="53"/>
    </row>
    <row r="1077" ht="15">
      <c r="C1077" s="53"/>
    </row>
    <row r="1078" ht="15">
      <c r="C1078" s="53"/>
    </row>
    <row r="1079" ht="15">
      <c r="C1079" s="53"/>
    </row>
    <row r="1080" ht="15">
      <c r="C1080" s="53"/>
    </row>
    <row r="1081" ht="15">
      <c r="C1081" s="53"/>
    </row>
    <row r="1082" ht="15">
      <c r="C1082" s="53"/>
    </row>
    <row r="1083" ht="15">
      <c r="C1083" s="53"/>
    </row>
    <row r="1084" ht="15">
      <c r="C1084" s="53"/>
    </row>
    <row r="1085" ht="15">
      <c r="C1085" s="53"/>
    </row>
    <row r="1086" ht="15">
      <c r="C1086" s="53"/>
    </row>
    <row r="1087" ht="15">
      <c r="C1087" s="53"/>
    </row>
    <row r="1088" ht="15">
      <c r="C1088" s="53"/>
    </row>
    <row r="1089" ht="15">
      <c r="C1089" s="53"/>
    </row>
    <row r="1090" ht="15">
      <c r="C1090" s="53"/>
    </row>
    <row r="1091" ht="15">
      <c r="C1091" s="53"/>
    </row>
    <row r="1092" ht="15">
      <c r="C1092" s="53"/>
    </row>
    <row r="1093" ht="15">
      <c r="C1093" s="53"/>
    </row>
    <row r="1094" ht="15">
      <c r="C1094" s="53"/>
    </row>
    <row r="1095" ht="15">
      <c r="C1095" s="53"/>
    </row>
    <row r="1096" ht="15">
      <c r="C1096" s="53"/>
    </row>
    <row r="1097" ht="15">
      <c r="C1097" s="53"/>
    </row>
    <row r="1098" ht="15">
      <c r="C1098" s="53"/>
    </row>
    <row r="1099" ht="15">
      <c r="C1099" s="53"/>
    </row>
    <row r="1100" ht="15">
      <c r="C1100" s="53"/>
    </row>
    <row r="1101" ht="15">
      <c r="C1101" s="53"/>
    </row>
    <row r="1102" ht="15">
      <c r="C1102" s="53"/>
    </row>
    <row r="1103" ht="15">
      <c r="C1103" s="53"/>
    </row>
    <row r="1104" ht="15">
      <c r="C1104" s="53"/>
    </row>
    <row r="1105" ht="15">
      <c r="C1105" s="53"/>
    </row>
    <row r="1106" ht="15">
      <c r="C1106" s="53"/>
    </row>
    <row r="1107" ht="15">
      <c r="C1107" s="53"/>
    </row>
    <row r="1108" ht="15">
      <c r="C1108" s="53"/>
    </row>
    <row r="1109" ht="15">
      <c r="C1109" s="53"/>
    </row>
    <row r="1110" ht="15">
      <c r="C1110" s="53"/>
    </row>
    <row r="1111" ht="15">
      <c r="C1111" s="53"/>
    </row>
    <row r="1112" ht="15">
      <c r="C1112" s="53"/>
    </row>
    <row r="1113" ht="15">
      <c r="C1113" s="53"/>
    </row>
    <row r="1114" ht="15">
      <c r="C1114" s="53"/>
    </row>
    <row r="1115" ht="15">
      <c r="C1115" s="53"/>
    </row>
    <row r="1116" ht="15">
      <c r="C1116" s="53"/>
    </row>
    <row r="1117" ht="15">
      <c r="C1117" s="53"/>
    </row>
    <row r="1118" ht="15">
      <c r="C1118" s="53"/>
    </row>
    <row r="1119" ht="15">
      <c r="C1119" s="53"/>
    </row>
    <row r="1120" ht="15">
      <c r="C1120" s="53"/>
    </row>
    <row r="1121" ht="15">
      <c r="C1121" s="53"/>
    </row>
    <row r="1122" ht="15">
      <c r="C1122" s="53"/>
    </row>
    <row r="1123" ht="15">
      <c r="C1123" s="53"/>
    </row>
    <row r="1124" ht="15">
      <c r="C1124" s="53"/>
    </row>
    <row r="1125" ht="15">
      <c r="C1125" s="53"/>
    </row>
    <row r="1126" ht="15">
      <c r="C1126" s="53"/>
    </row>
    <row r="1127" ht="15">
      <c r="C1127" s="53"/>
    </row>
    <row r="1128" ht="15">
      <c r="C1128" s="53"/>
    </row>
    <row r="1129" ht="15">
      <c r="C1129" s="53"/>
    </row>
    <row r="1130" ht="15">
      <c r="C1130" s="53"/>
    </row>
    <row r="1131" ht="15">
      <c r="C1131" s="53"/>
    </row>
    <row r="1132" ht="15">
      <c r="C1132" s="53"/>
    </row>
    <row r="1133" ht="15">
      <c r="C1133" s="53"/>
    </row>
    <row r="1134" ht="15">
      <c r="C1134" s="53"/>
    </row>
    <row r="1135" ht="15">
      <c r="C1135" s="53"/>
    </row>
    <row r="1136" ht="15">
      <c r="C1136" s="53"/>
    </row>
    <row r="1137" ht="15">
      <c r="C1137" s="53"/>
    </row>
    <row r="1138" ht="15">
      <c r="C1138" s="53"/>
    </row>
    <row r="1139" ht="15">
      <c r="C1139" s="53"/>
    </row>
    <row r="1140" ht="15">
      <c r="C1140" s="53"/>
    </row>
    <row r="1141" ht="15">
      <c r="C1141" s="53"/>
    </row>
    <row r="1142" ht="15">
      <c r="C1142" s="53"/>
    </row>
    <row r="1143" ht="15">
      <c r="C1143" s="53"/>
    </row>
    <row r="1144" ht="15">
      <c r="C1144" s="53"/>
    </row>
    <row r="1145" ht="15">
      <c r="C1145" s="53"/>
    </row>
    <row r="1146" ht="15">
      <c r="C1146" s="53"/>
    </row>
    <row r="1147" ht="15">
      <c r="C1147" s="53"/>
    </row>
    <row r="1148" ht="15">
      <c r="C1148" s="53"/>
    </row>
    <row r="1149" ht="15">
      <c r="C1149" s="53"/>
    </row>
    <row r="1150" ht="15">
      <c r="C1150" s="53"/>
    </row>
    <row r="1151" ht="15">
      <c r="C1151" s="53"/>
    </row>
    <row r="1152" ht="15">
      <c r="C1152" s="53"/>
    </row>
    <row r="1153" ht="15">
      <c r="C1153" s="53"/>
    </row>
    <row r="1154" ht="15">
      <c r="C1154" s="53"/>
    </row>
    <row r="1155" ht="15">
      <c r="C1155" s="53"/>
    </row>
  </sheetData>
  <sheetProtection selectLockedCells="1" selectUn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SNUGGS</dc:creator>
  <cp:keywords/>
  <dc:description/>
  <cp:lastModifiedBy>Chris SNUGGS</cp:lastModifiedBy>
  <cp:lastPrinted>2012-06-15T12:01:53Z</cp:lastPrinted>
  <dcterms:created xsi:type="dcterms:W3CDTF">2012-05-31T15:37:06Z</dcterms:created>
  <dcterms:modified xsi:type="dcterms:W3CDTF">2012-12-13T12:05:36Z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