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420" windowHeight="10425" activeTab="1"/>
  </bookViews>
  <sheets>
    <sheet name="INTRO" sheetId="1" r:id="rId1"/>
    <sheet name="TEST SHEET" sheetId="2" r:id="rId2"/>
    <sheet name="DATA" sheetId="3" state="hidden" r:id="rId3"/>
  </sheets>
  <definedNames>
    <definedName name="answers1">'TEST SHEET'!$E$9:$E$43</definedName>
    <definedName name="answers2">'TEST SHEET'!$AA$9:$AA$43</definedName>
    <definedName name="list">'DATA'!$A$9:$F$43</definedName>
    <definedName name="right">'TEST SHEET'!$H$9:$H$43</definedName>
  </definedNames>
  <calcPr fullCalcOnLoad="1"/>
</workbook>
</file>

<file path=xl/sharedStrings.xml><?xml version="1.0" encoding="utf-8"?>
<sst xmlns="http://schemas.openxmlformats.org/spreadsheetml/2006/main" count="180" uniqueCount="127">
  <si>
    <t>BEFORE</t>
  </si>
  <si>
    <t>AFTER</t>
  </si>
  <si>
    <t>N°</t>
  </si>
  <si>
    <t>NOTES</t>
  </si>
  <si>
    <t>RIGHT?</t>
  </si>
  <si>
    <t>Results for questions done</t>
  </si>
  <si>
    <t>This set of sheets is designed to help you learn stuff by TESTING YOURSELF.</t>
  </si>
  <si>
    <t>PRACTICAL INFORMATION:</t>
  </si>
  <si>
    <t>SHEETS:</t>
  </si>
  <si>
    <t>Introduction (which you are reading …)</t>
  </si>
  <si>
    <t>PEDAGOGICAL INFORMATION</t>
  </si>
  <si>
    <t>You should REPEAT the parts you get wrong, but not necessarily immediately.</t>
  </si>
  <si>
    <t>You could let me have any comments, including notification of errors.</t>
  </si>
  <si>
    <t>chrissnuggs@gmail.com</t>
  </si>
  <si>
    <t>HIT
ANY
KEY</t>
  </si>
  <si>
    <t>ANSWER CHECK</t>
  </si>
  <si>
    <t>POS</t>
  </si>
  <si>
    <t>N° of questions:</t>
  </si>
  <si>
    <t>DEFINITION/HINT</t>
  </si>
  <si>
    <t>DEFINITION or HINT</t>
  </si>
  <si>
    <t>You can do the exercise in any order, with instant checking.</t>
  </si>
  <si>
    <t>Reference ….</t>
  </si>
  <si>
    <t>If the display doesn't fit on your machine, use ZOOM.</t>
  </si>
  <si>
    <t>TEACHERS!</t>
  </si>
  <si>
    <t>I can do you a customized exercise for your classes OR</t>
  </si>
  <si>
    <t>SELL YOU THE MODIFIABLE TEMPLATE OF ANY EXERCISE.</t>
  </si>
  <si>
    <t xml:space="preserve"> Contact me at: </t>
  </si>
  <si>
    <t>Test Sheet(s)</t>
  </si>
  <si>
    <t>BEST ANSWER</t>
  </si>
  <si>
    <t>ANSWERS</t>
  </si>
  <si>
    <t xml:space="preserve">SCORE </t>
  </si>
  <si>
    <t xml:space="preserve">OUT OF </t>
  </si>
  <si>
    <t xml:space="preserve">% </t>
  </si>
  <si>
    <t>ANSWER</t>
  </si>
  <si>
    <t>ALTERNATIVE</t>
  </si>
  <si>
    <t>A</t>
  </si>
  <si>
    <t>Your</t>
  </si>
  <si>
    <t>An</t>
  </si>
  <si>
    <t xml:space="preserve">Your </t>
  </si>
  <si>
    <r>
      <t xml:space="preserve">Self-Testing Exercise </t>
    </r>
    <r>
      <rPr>
        <b/>
        <sz val="16"/>
        <color indexed="60"/>
        <rFont val="Arial Narrow"/>
        <family val="2"/>
      </rPr>
      <t xml:space="preserve"> - @Chris Snuggs</t>
    </r>
  </si>
  <si>
    <t>detached</t>
  </si>
  <si>
    <t>semi-detached</t>
  </si>
  <si>
    <t>terraced</t>
  </si>
  <si>
    <t>bungalow</t>
  </si>
  <si>
    <t>flat</t>
  </si>
  <si>
    <t>mansion</t>
  </si>
  <si>
    <t>studio</t>
  </si>
  <si>
    <t>stairs</t>
  </si>
  <si>
    <t>porch</t>
  </si>
  <si>
    <t>path</t>
  </si>
  <si>
    <t>garage</t>
  </si>
  <si>
    <t>rent</t>
  </si>
  <si>
    <t>landlord</t>
  </si>
  <si>
    <t>tenant</t>
  </si>
  <si>
    <t>lift</t>
  </si>
  <si>
    <t>hall</t>
  </si>
  <si>
    <t>lounge</t>
  </si>
  <si>
    <t>loft</t>
  </si>
  <si>
    <t>attic</t>
  </si>
  <si>
    <t>house stands alone.</t>
  </si>
  <si>
    <t>house is one of a row of houses, usually all similar.</t>
  </si>
  <si>
    <t>floor</t>
  </si>
  <si>
    <t>is BOTH what you walk on inside a dwelling AND one of the levels of a house.</t>
  </si>
  <si>
    <t>hut</t>
  </si>
  <si>
    <t>is found in the garden for relaxing in.</t>
  </si>
  <si>
    <t>shed</t>
  </si>
  <si>
    <t>pond</t>
  </si>
  <si>
    <t xml:space="preserve"> is found in the garden and usually has fish in it.</t>
  </si>
  <si>
    <t>The</t>
  </si>
  <si>
    <t>lawn</t>
  </si>
  <si>
    <t>is a grassed area which needs mowing regularly.</t>
  </si>
  <si>
    <t>The flower-</t>
  </si>
  <si>
    <t>beds</t>
  </si>
  <si>
    <t>are usually around the lawn.</t>
  </si>
  <si>
    <t>The vegetable-</t>
  </si>
  <si>
    <t>patch</t>
  </si>
  <si>
    <t>is where you try to grow vegetables.</t>
  </si>
  <si>
    <t>is the money you pay to your landlord.</t>
  </si>
  <si>
    <t>is the owner of your dwelling from whom you rent.</t>
  </si>
  <si>
    <t>You are a</t>
  </si>
  <si>
    <t>if you rent a dwelling.</t>
  </si>
  <si>
    <t>enable you to go easily from one floor to the next.</t>
  </si>
  <si>
    <t>is directly inside the front door.</t>
  </si>
  <si>
    <t>is usually where people put their TV and hi-fi.</t>
  </si>
  <si>
    <t>, but it is not a place to sleep.</t>
  </si>
  <si>
    <t xml:space="preserve">The </t>
  </si>
  <si>
    <t>is a living area directly under the roof.</t>
  </si>
  <si>
    <t>is a large, self-standing, rather grand and expensive house.</t>
  </si>
  <si>
    <t xml:space="preserve">Many students in cities live in a </t>
  </si>
  <si>
    <t>which has everything except the bathroom in one room.</t>
  </si>
  <si>
    <t>The garden</t>
  </si>
  <si>
    <t>is what you walk up to reach the front door.</t>
  </si>
  <si>
    <t>drive</t>
  </si>
  <si>
    <t>is an area where the car can be left within the garden but outside the garage.</t>
  </si>
  <si>
    <t>gate</t>
  </si>
  <si>
    <t>flatmates</t>
  </si>
  <si>
    <t>are the people you share your flat with.</t>
  </si>
  <si>
    <t>Under the roof, this is a storage area where you put your old boxes and stuff</t>
  </si>
  <si>
    <t>covers the area where people wait when they ring the front doorbell.</t>
  </si>
  <si>
    <t>In the kitchen, the</t>
  </si>
  <si>
    <t>sink</t>
  </si>
  <si>
    <t>is where you do the washing up if you haven't got a diswasher.</t>
  </si>
  <si>
    <t>is like a door and separates the garden from the pavement.</t>
  </si>
  <si>
    <t>is a dwelling in an apartment block.</t>
  </si>
  <si>
    <t>terrace</t>
  </si>
  <si>
    <t>where people can sit, store things or dry clothes.</t>
  </si>
  <si>
    <t>Flats usually have an outside</t>
  </si>
  <si>
    <t>Increase your Wordpower -&gt;   "Where I live"</t>
  </si>
  <si>
    <t>A small construction made of wood, a</t>
  </si>
  <si>
    <t>Also found in the garden, a</t>
  </si>
  <si>
    <t>is a usually wooden construction where things are stored.</t>
  </si>
  <si>
    <t>You need a</t>
  </si>
  <si>
    <t>if you live in a high-rise apartment block.</t>
  </si>
  <si>
    <t>is where you keep the car under cover.</t>
  </si>
  <si>
    <t>bed-sit</t>
  </si>
  <si>
    <t xml:space="preserve">As far as students are concerned, a </t>
  </si>
  <si>
    <t>is a modern term for a one-room-plus-bathroom student dwelling.</t>
  </si>
  <si>
    <t>caretaker</t>
  </si>
  <si>
    <t xml:space="preserve">In an apartment block, the </t>
  </si>
  <si>
    <t>estate</t>
  </si>
  <si>
    <t>agent buys, sells and rents properties.</t>
  </si>
  <si>
    <t>looks after communal facilities.</t>
  </si>
  <si>
    <t>neighbours</t>
  </si>
  <si>
    <t>are the people living next to or very near you.</t>
  </si>
  <si>
    <t>house (or "semi") is attached to ONE other house, usually of similar construction.</t>
  </si>
  <si>
    <t>A "twin" or</t>
  </si>
  <si>
    <t>is a one-floor house; the word comes from India.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</si>
</sst>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mmm\ yyyy"/>
    <numFmt numFmtId="174" formatCode="[$-407]dddd\,\ d\.\ mmmm\ yyyy"/>
    <numFmt numFmtId="175" formatCode="d/m/yy;@"/>
    <numFmt numFmtId="176" formatCode="dd/mm/yy;@"/>
    <numFmt numFmtId="177" formatCode="&quot;Vrai&quot;;&quot;Vrai&quot;;&quot;Faux&quot;"/>
    <numFmt numFmtId="178" formatCode="&quot;Actif&quot;;&quot;Actif&quot;;&quot;Inactif&quot;"/>
  </numFmts>
  <fonts count="36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60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sz val="11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u val="single"/>
      <sz val="11"/>
      <color indexed="12"/>
      <name val="Arial"/>
      <family val="0"/>
    </font>
    <font>
      <sz val="11"/>
      <color indexed="60"/>
      <name val="Arial"/>
      <family val="2"/>
    </font>
    <font>
      <b/>
      <sz val="10"/>
      <name val="Arial Narrow"/>
      <family val="2"/>
    </font>
    <font>
      <u val="single"/>
      <sz val="11"/>
      <color indexed="2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2"/>
      <color indexed="18"/>
      <name val="Arial"/>
      <family val="2"/>
    </font>
    <font>
      <b/>
      <sz val="18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3"/>
      <color indexed="18"/>
      <name val="Arial"/>
      <family val="2"/>
    </font>
    <font>
      <b/>
      <sz val="11"/>
      <color indexed="47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 Narrow"/>
      <family val="2"/>
    </font>
    <font>
      <b/>
      <sz val="16"/>
      <color indexed="60"/>
      <name val="Arial Narrow"/>
      <family val="2"/>
    </font>
    <font>
      <b/>
      <sz val="11"/>
      <color indexed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 wrapText="1" inden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" fontId="3" fillId="0" borderId="1" xfId="0" applyNumberFormat="1" applyFont="1" applyBorder="1" applyAlignment="1" applyProtection="1">
      <alignment horizontal="center" vertical="center"/>
      <protection/>
    </xf>
    <xf numFmtId="1" fontId="3" fillId="0" borderId="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9" fontId="3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 inden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175" fontId="0" fillId="0" borderId="0" xfId="0" applyNumberFormat="1" applyAlignment="1" applyProtection="1">
      <alignment horizontal="center" vertical="center"/>
      <protection/>
    </xf>
    <xf numFmtId="175" fontId="0" fillId="0" borderId="0" xfId="0" applyNumberFormat="1" applyBorder="1" applyAlignment="1" applyProtection="1">
      <alignment horizontal="center" vertical="center"/>
      <protection/>
    </xf>
    <xf numFmtId="175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vertical="center" wrapText="1"/>
      <protection/>
    </xf>
    <xf numFmtId="0" fontId="12" fillId="2" borderId="5" xfId="0" applyFont="1" applyFill="1" applyBorder="1" applyAlignment="1" applyProtection="1">
      <alignment horizontal="left" vertical="center" wrapText="1"/>
      <protection/>
    </xf>
    <xf numFmtId="0" fontId="15" fillId="2" borderId="6" xfId="15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5" fillId="3" borderId="7" xfId="0" applyFont="1" applyFill="1" applyBorder="1" applyAlignment="1" applyProtection="1">
      <alignment horizontal="left" vertical="center" wrapText="1" indent="1"/>
      <protection/>
    </xf>
    <xf numFmtId="0" fontId="5" fillId="3" borderId="8" xfId="0" applyFont="1" applyFill="1" applyBorder="1" applyAlignment="1" applyProtection="1">
      <alignment horizontal="left" vertical="center" wrapText="1" inden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3" borderId="9" xfId="0" applyFont="1" applyFill="1" applyBorder="1" applyAlignment="1" applyProtection="1">
      <alignment horizontal="right" vertical="center" wrapText="1" indent="1"/>
      <protection/>
    </xf>
    <xf numFmtId="0" fontId="5" fillId="3" borderId="10" xfId="0" applyFont="1" applyFill="1" applyBorder="1" applyAlignment="1" applyProtection="1">
      <alignment horizontal="right" vertical="center" wrapText="1" indent="1"/>
      <protection/>
    </xf>
    <xf numFmtId="0" fontId="5" fillId="3" borderId="11" xfId="0" applyFont="1" applyFill="1" applyBorder="1" applyAlignment="1" applyProtection="1">
      <alignment horizontal="right" vertical="center" wrapText="1" indent="1"/>
      <protection/>
    </xf>
    <xf numFmtId="0" fontId="5" fillId="3" borderId="12" xfId="0" applyFont="1" applyFill="1" applyBorder="1" applyAlignment="1" applyProtection="1">
      <alignment horizontal="left" vertical="center" wrapText="1" indent="1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right" vertical="center" wrapText="1" indent="1"/>
      <protection/>
    </xf>
    <xf numFmtId="49" fontId="7" fillId="4" borderId="15" xfId="0" applyNumberFormat="1" applyFont="1" applyFill="1" applyBorder="1" applyAlignment="1" applyProtection="1">
      <alignment horizontal="center" vertical="center" wrapText="1"/>
      <protection/>
    </xf>
    <xf numFmtId="0" fontId="7" fillId="4" borderId="16" xfId="0" applyFont="1" applyFill="1" applyBorder="1" applyAlignment="1" applyProtection="1">
      <alignment horizontal="center" vertical="center" wrapText="1"/>
      <protection/>
    </xf>
    <xf numFmtId="0" fontId="7" fillId="4" borderId="17" xfId="0" applyFont="1" applyFill="1" applyBorder="1" applyAlignment="1" applyProtection="1">
      <alignment horizontal="center" vertical="center"/>
      <protection/>
    </xf>
    <xf numFmtId="0" fontId="7" fillId="4" borderId="18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49" fontId="24" fillId="5" borderId="19" xfId="0" applyNumberFormat="1" applyFont="1" applyFill="1" applyBorder="1" applyAlignment="1" applyProtection="1">
      <alignment horizontal="center" vertical="center"/>
      <protection locked="0"/>
    </xf>
    <xf numFmtId="49" fontId="24" fillId="5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top" wrapText="1"/>
      <protection/>
    </xf>
    <xf numFmtId="0" fontId="1" fillId="6" borderId="1" xfId="0" applyFont="1" applyFill="1" applyBorder="1" applyAlignment="1" applyProtection="1">
      <alignment horizontal="center" vertical="center"/>
      <protection/>
    </xf>
    <xf numFmtId="0" fontId="1" fillId="7" borderId="21" xfId="0" applyFont="1" applyFill="1" applyBorder="1" applyAlignment="1" applyProtection="1">
      <alignment horizontal="center" vertical="center" wrapText="1"/>
      <protection/>
    </xf>
    <xf numFmtId="0" fontId="1" fillId="7" borderId="22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28" fillId="0" borderId="24" xfId="0" applyFont="1" applyFill="1" applyBorder="1" applyAlignment="1" applyProtection="1">
      <alignment horizontal="right" vertical="center" wrapText="1" indent="1"/>
      <protection/>
    </xf>
    <xf numFmtId="0" fontId="28" fillId="0" borderId="25" xfId="0" applyFont="1" applyFill="1" applyBorder="1" applyAlignment="1" applyProtection="1">
      <alignment horizontal="right" vertical="center" wrapText="1" indent="1"/>
      <protection/>
    </xf>
    <xf numFmtId="0" fontId="28" fillId="0" borderId="26" xfId="0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 wrapText="1"/>
      <protection/>
    </xf>
    <xf numFmtId="49" fontId="24" fillId="5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 quotePrefix="1">
      <alignment horizontal="center" vertical="center"/>
      <protection/>
    </xf>
    <xf numFmtId="0" fontId="3" fillId="0" borderId="2" xfId="0" applyFont="1" applyBorder="1" applyAlignment="1" applyProtection="1" quotePrefix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175" fontId="5" fillId="5" borderId="28" xfId="0" applyNumberFormat="1" applyFont="1" applyFill="1" applyBorder="1" applyAlignment="1" applyProtection="1">
      <alignment horizontal="center" vertical="center"/>
      <protection locked="0"/>
    </xf>
    <xf numFmtId="175" fontId="20" fillId="5" borderId="29" xfId="0" applyNumberFormat="1" applyFont="1" applyFill="1" applyBorder="1" applyAlignment="1" applyProtection="1">
      <alignment horizontal="center" vertical="center"/>
      <protection locked="0"/>
    </xf>
    <xf numFmtId="175" fontId="20" fillId="5" borderId="30" xfId="0" applyNumberFormat="1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21" fillId="0" borderId="34" xfId="0" applyFont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vertical="center" wrapText="1"/>
      <protection/>
    </xf>
    <xf numFmtId="49" fontId="35" fillId="5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wrapText="1" inden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horizontal="left" vertical="center" wrapText="1"/>
      <protection/>
    </xf>
    <xf numFmtId="49" fontId="27" fillId="0" borderId="0" xfId="0" applyNumberFormat="1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center" vertical="center" wrapText="1"/>
      <protection/>
    </xf>
    <xf numFmtId="175" fontId="1" fillId="4" borderId="17" xfId="0" applyNumberFormat="1" applyFont="1" applyFill="1" applyBorder="1" applyAlignment="1" applyProtection="1">
      <alignment horizontal="center" vertical="center" wrapText="1"/>
      <protection/>
    </xf>
    <xf numFmtId="175" fontId="1" fillId="4" borderId="36" xfId="0" applyNumberFormat="1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/>
    </xf>
    <xf numFmtId="0" fontId="18" fillId="4" borderId="22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38" xfId="0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right" vertical="center" wrapText="1"/>
      <protection/>
    </xf>
    <xf numFmtId="0" fontId="3" fillId="0" borderId="38" xfId="0" applyFont="1" applyFill="1" applyBorder="1" applyAlignment="1" applyProtection="1">
      <alignment horizontal="right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1" fillId="3" borderId="0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 applyProtection="1">
      <alignment horizontal="center" vertical="center" wrapText="1"/>
      <protection/>
    </xf>
    <xf numFmtId="0" fontId="0" fillId="8" borderId="0" xfId="0" applyFont="1" applyFill="1" applyAlignment="1" applyProtection="1">
      <alignment horizontal="center" vertical="center" wrapText="1"/>
      <protection/>
    </xf>
    <xf numFmtId="0" fontId="0" fillId="8" borderId="0" xfId="0" applyFont="1" applyFill="1" applyAlignment="1" applyProtection="1">
      <alignment horizontal="right" vertical="center" wrapText="1"/>
      <protection/>
    </xf>
    <xf numFmtId="0" fontId="0" fillId="8" borderId="0" xfId="0" applyFont="1" applyFill="1" applyAlignment="1" applyProtection="1">
      <alignment horizontal="left" vertical="center" wrapText="1"/>
      <protection/>
    </xf>
    <xf numFmtId="0" fontId="0" fillId="8" borderId="0" xfId="0" applyFont="1" applyFill="1" applyAlignment="1" applyProtection="1">
      <alignment vertical="center" wrapText="1"/>
      <protection/>
    </xf>
    <xf numFmtId="0" fontId="0" fillId="8" borderId="10" xfId="0" applyFont="1" applyFill="1" applyBorder="1" applyAlignment="1" applyProtection="1">
      <alignment horizontal="center" vertical="center" wrapText="1"/>
      <protection/>
    </xf>
    <xf numFmtId="0" fontId="0" fillId="8" borderId="20" xfId="0" applyFont="1" applyFill="1" applyBorder="1" applyAlignment="1" applyProtection="1">
      <alignment horizontal="left" vertical="center" wrapText="1"/>
      <protection/>
    </xf>
    <xf numFmtId="0" fontId="0" fillId="8" borderId="8" xfId="0" applyFont="1" applyFill="1" applyBorder="1" applyAlignment="1" applyProtection="1">
      <alignment horizontal="left" vertical="center" wrapText="1"/>
      <protection/>
    </xf>
    <xf numFmtId="0" fontId="0" fillId="8" borderId="20" xfId="0" applyFont="1" applyFill="1" applyBorder="1" applyAlignment="1" applyProtection="1">
      <alignment horizontal="center" vertical="center" wrapText="1"/>
      <protection/>
    </xf>
    <xf numFmtId="0" fontId="0" fillId="8" borderId="20" xfId="0" applyFont="1" applyFill="1" applyBorder="1" applyAlignment="1" applyProtection="1">
      <alignment horizontal="right" vertical="center" wrapText="1"/>
      <protection/>
    </xf>
    <xf numFmtId="0" fontId="0" fillId="8" borderId="11" xfId="0" applyFont="1" applyFill="1" applyBorder="1" applyAlignment="1" applyProtection="1">
      <alignment horizontal="center" vertical="center" wrapText="1"/>
      <protection/>
    </xf>
    <xf numFmtId="0" fontId="0" fillId="8" borderId="27" xfId="0" applyFont="1" applyFill="1" applyBorder="1" applyAlignment="1" applyProtection="1">
      <alignment horizontal="right" vertical="center" wrapText="1"/>
      <protection/>
    </xf>
    <xf numFmtId="0" fontId="0" fillId="8" borderId="27" xfId="0" applyFont="1" applyFill="1" applyBorder="1" applyAlignment="1" applyProtection="1">
      <alignment horizontal="left" vertical="center" wrapText="1"/>
      <protection/>
    </xf>
    <xf numFmtId="0" fontId="0" fillId="8" borderId="12" xfId="0" applyFont="1" applyFill="1" applyBorder="1" applyAlignment="1" applyProtection="1">
      <alignment horizontal="left" vertical="center" wrapText="1"/>
      <protection/>
    </xf>
    <xf numFmtId="0" fontId="1" fillId="8" borderId="0" xfId="0" applyFont="1" applyFill="1" applyAlignment="1" applyProtection="1">
      <alignment horizontal="right" vertical="center" wrapText="1"/>
      <protection/>
    </xf>
    <xf numFmtId="0" fontId="1" fillId="8" borderId="0" xfId="0" applyFont="1" applyFill="1" applyAlignment="1" applyProtection="1">
      <alignment horizontal="center" vertical="center" wrapText="1"/>
      <protection/>
    </xf>
    <xf numFmtId="0" fontId="1" fillId="8" borderId="0" xfId="0" applyFont="1" applyFill="1" applyAlignment="1" applyProtection="1">
      <alignment horizontal="left" vertical="center" wrapText="1" indent="1"/>
      <protection/>
    </xf>
    <xf numFmtId="0" fontId="1" fillId="8" borderId="9" xfId="0" applyFont="1" applyFill="1" applyBorder="1" applyAlignment="1" applyProtection="1">
      <alignment horizontal="center" vertical="center" wrapText="1"/>
      <protection/>
    </xf>
    <xf numFmtId="0" fontId="1" fillId="8" borderId="19" xfId="0" applyFont="1" applyFill="1" applyBorder="1" applyAlignment="1" applyProtection="1">
      <alignment horizontal="right" vertical="center" wrapText="1"/>
      <protection/>
    </xf>
    <xf numFmtId="0" fontId="1" fillId="8" borderId="19" xfId="0" applyFont="1" applyFill="1" applyBorder="1" applyAlignment="1" applyProtection="1">
      <alignment horizontal="center" vertical="center" wrapText="1"/>
      <protection/>
    </xf>
    <xf numFmtId="0" fontId="1" fillId="8" borderId="19" xfId="0" applyFont="1" applyFill="1" applyBorder="1" applyAlignment="1" applyProtection="1">
      <alignment horizontal="left" vertical="center" wrapText="1" indent="1"/>
      <protection/>
    </xf>
    <xf numFmtId="0" fontId="1" fillId="8" borderId="19" xfId="0" applyFont="1" applyFill="1" applyBorder="1" applyAlignment="1" applyProtection="1">
      <alignment horizontal="left" vertical="center" wrapText="1"/>
      <protection/>
    </xf>
    <xf numFmtId="0" fontId="1" fillId="8" borderId="7" xfId="0" applyFont="1" applyFill="1" applyBorder="1" applyAlignment="1" applyProtection="1">
      <alignment horizontal="left" vertical="center" wrapText="1"/>
      <protection/>
    </xf>
    <xf numFmtId="0" fontId="5" fillId="8" borderId="20" xfId="0" applyFont="1" applyFill="1" applyBorder="1" applyAlignment="1">
      <alignment horizontal="left" vertical="center" wrapText="1" indent="1"/>
    </xf>
    <xf numFmtId="0" fontId="1" fillId="8" borderId="20" xfId="0" applyFont="1" applyFill="1" applyBorder="1" applyAlignment="1" applyProtection="1">
      <alignment horizontal="right" vertical="center" wrapText="1"/>
      <protection/>
    </xf>
    <xf numFmtId="0" fontId="1" fillId="8" borderId="20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left" wrapText="1" indent="1"/>
    </xf>
    <xf numFmtId="0" fontId="1" fillId="8" borderId="20" xfId="0" applyFont="1" applyFill="1" applyBorder="1" applyAlignment="1" applyProtection="1">
      <alignment horizontal="center" vertical="center" wrapText="1"/>
      <protection/>
    </xf>
    <xf numFmtId="0" fontId="1" fillId="8" borderId="20" xfId="0" applyFont="1" applyFill="1" applyBorder="1" applyAlignment="1" applyProtection="1">
      <alignment horizontal="left" vertical="center" wrapText="1" indent="1"/>
      <protection/>
    </xf>
    <xf numFmtId="0" fontId="1" fillId="8" borderId="27" xfId="0" applyFont="1" applyFill="1" applyBorder="1" applyAlignment="1" applyProtection="1">
      <alignment horizontal="right" vertical="center" wrapText="1"/>
      <protection/>
    </xf>
    <xf numFmtId="0" fontId="1" fillId="8" borderId="27" xfId="0" applyFont="1" applyFill="1" applyBorder="1" applyAlignment="1" applyProtection="1">
      <alignment horizontal="center" vertical="center" wrapText="1"/>
      <protection/>
    </xf>
    <xf numFmtId="0" fontId="1" fillId="8" borderId="27" xfId="0" applyFont="1" applyFill="1" applyBorder="1" applyAlignment="1" applyProtection="1">
      <alignment horizontal="left" vertical="center" wrapText="1" inden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6">
    <dxf>
      <font>
        <color rgb="FFFFFFFF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FFCC00"/>
      </font>
      <fill>
        <patternFill patternType="solid">
          <bgColor rgb="FFFF9900"/>
        </patternFill>
      </fill>
      <border/>
    </dxf>
    <dxf>
      <font>
        <color rgb="FFFFFFFF"/>
      </font>
      <fill>
        <patternFill patternType="solid">
          <bgColor rgb="FFFF9900"/>
        </patternFill>
      </fill>
      <border/>
    </dxf>
    <dxf>
      <font>
        <color rgb="FFFFFFFF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838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962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66675</xdr:rowOff>
    </xdr:from>
    <xdr:to>
      <xdr:col>5</xdr:col>
      <xdr:colOff>1228725</xdr:colOff>
      <xdr:row>4</xdr:row>
      <xdr:rowOff>38100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238125" y="762000"/>
          <a:ext cx="5257800" cy="666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3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Type in the WHITE cells and hit RETURN.  In column J, you can check individual answers.</a:t>
          </a:r>
        </a:p>
      </xdr:txBody>
    </xdr:sp>
    <xdr:clientData/>
  </xdr:twoCellAnchor>
  <xdr:oneCellAnchor>
    <xdr:from>
      <xdr:col>5</xdr:col>
      <xdr:colOff>1504950</xdr:colOff>
      <xdr:row>2</xdr:row>
      <xdr:rowOff>85725</xdr:rowOff>
    </xdr:from>
    <xdr:ext cx="2343150" cy="819150"/>
    <xdr:sp>
      <xdr:nvSpPr>
        <xdr:cNvPr id="2" name="TextBox 83"/>
        <xdr:cNvSpPr txBox="1">
          <a:spLocks noChangeArrowheads="1"/>
        </xdr:cNvSpPr>
      </xdr:nvSpPr>
      <xdr:spPr>
        <a:xfrm>
          <a:off x="5772150" y="781050"/>
          <a:ext cx="2343150" cy="819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"SEE/HIDE" BUTTONS
ONLY WORK IF YOU HAVE
ENABLED  MACROS.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K21"/>
  <sheetViews>
    <sheetView showGridLines="0" workbookViewId="0" topLeftCell="A1">
      <selection activeCell="E19" sqref="E19"/>
    </sheetView>
  </sheetViews>
  <sheetFormatPr defaultColWidth="11.00390625" defaultRowHeight="14.25"/>
  <cols>
    <col min="1" max="1" width="3.00390625" style="23" customWidth="1"/>
    <col min="2" max="2" width="13.875" style="23" customWidth="1"/>
    <col min="3" max="3" width="4.25390625" style="23" customWidth="1"/>
    <col min="4" max="4" width="21.25390625" style="23" customWidth="1"/>
    <col min="5" max="5" width="41.375" style="23" customWidth="1"/>
    <col min="6" max="6" width="27.25390625" style="23" customWidth="1"/>
    <col min="7" max="10" width="11.00390625" style="23" customWidth="1"/>
    <col min="11" max="11" width="16.25390625" style="23" customWidth="1"/>
    <col min="12" max="16384" width="11.00390625" style="23" customWidth="1"/>
  </cols>
  <sheetData>
    <row r="1" spans="2:11" ht="44.25" customHeight="1">
      <c r="B1" s="90" t="s">
        <v>6</v>
      </c>
      <c r="C1" s="90"/>
      <c r="D1" s="90"/>
      <c r="E1" s="90"/>
      <c r="F1" s="90"/>
      <c r="G1" s="90"/>
      <c r="H1" s="90"/>
      <c r="I1" s="90"/>
      <c r="J1" s="90"/>
      <c r="K1" s="90"/>
    </row>
    <row r="2" spans="2:11" ht="48" customHeight="1">
      <c r="B2" s="88" t="s">
        <v>7</v>
      </c>
      <c r="C2" s="88"/>
      <c r="D2" s="88"/>
      <c r="E2" s="88"/>
      <c r="F2" s="24"/>
      <c r="G2" s="24"/>
      <c r="H2" s="24"/>
      <c r="I2" s="24"/>
      <c r="J2" s="24"/>
      <c r="K2" s="24"/>
    </row>
    <row r="3" spans="2:11" ht="23.25" customHeight="1">
      <c r="B3" s="25" t="s">
        <v>8</v>
      </c>
      <c r="C3" s="26">
        <v>1</v>
      </c>
      <c r="D3" s="87" t="s">
        <v>9</v>
      </c>
      <c r="E3" s="87"/>
      <c r="F3" s="87"/>
      <c r="G3" s="87"/>
      <c r="H3" s="24"/>
      <c r="I3" s="24"/>
      <c r="J3" s="24"/>
      <c r="K3" s="24"/>
    </row>
    <row r="4" spans="2:11" ht="23.25" customHeight="1">
      <c r="B4" s="25"/>
      <c r="C4" s="26">
        <v>2</v>
      </c>
      <c r="D4" s="87" t="s">
        <v>21</v>
      </c>
      <c r="E4" s="87"/>
      <c r="F4" s="87"/>
      <c r="G4" s="24"/>
      <c r="H4" s="24"/>
      <c r="I4" s="24"/>
      <c r="J4" s="24"/>
      <c r="K4" s="24"/>
    </row>
    <row r="5" spans="2:11" ht="23.25" customHeight="1">
      <c r="B5" s="25"/>
      <c r="C5" s="26">
        <v>3</v>
      </c>
      <c r="D5" s="87" t="s">
        <v>27</v>
      </c>
      <c r="E5" s="87"/>
      <c r="F5" s="87"/>
      <c r="G5" s="24"/>
      <c r="H5" s="24"/>
      <c r="I5" s="24"/>
      <c r="J5" s="24"/>
      <c r="K5" s="24"/>
    </row>
    <row r="6" spans="2:11" ht="23.25" customHeight="1">
      <c r="B6" s="25"/>
      <c r="D6" s="87" t="s">
        <v>22</v>
      </c>
      <c r="E6" s="87"/>
      <c r="F6" s="87"/>
      <c r="G6" s="87"/>
      <c r="H6" s="24"/>
      <c r="I6" s="24"/>
      <c r="J6" s="24"/>
      <c r="K6" s="24"/>
    </row>
    <row r="7" spans="2:11" ht="3.75" customHeight="1">
      <c r="B7" s="25"/>
      <c r="C7" s="28"/>
      <c r="D7" s="29"/>
      <c r="E7" s="28"/>
      <c r="F7" s="28"/>
      <c r="G7" s="24"/>
      <c r="H7" s="24"/>
      <c r="I7" s="24"/>
      <c r="J7" s="24"/>
      <c r="K7" s="24"/>
    </row>
    <row r="8" spans="2:11" ht="18.75" customHeight="1">
      <c r="B8" s="25"/>
      <c r="C8" s="26"/>
      <c r="D8" s="29"/>
      <c r="E8" s="28"/>
      <c r="F8" s="28"/>
      <c r="G8" s="24"/>
      <c r="H8" s="24"/>
      <c r="I8" s="24"/>
      <c r="J8" s="24"/>
      <c r="K8" s="24"/>
    </row>
    <row r="9" spans="2:11" ht="30" customHeight="1">
      <c r="B9" s="88" t="s">
        <v>10</v>
      </c>
      <c r="C9" s="88"/>
      <c r="D9" s="88"/>
      <c r="E9" s="89"/>
      <c r="F9" s="24"/>
      <c r="G9" s="24"/>
      <c r="H9" s="24"/>
      <c r="I9" s="24"/>
      <c r="J9" s="24"/>
      <c r="K9" s="24"/>
    </row>
    <row r="10" spans="2:11" ht="7.5" customHeight="1">
      <c r="B10" s="25"/>
      <c r="C10" s="25"/>
      <c r="D10" s="24"/>
      <c r="E10" s="24"/>
      <c r="F10" s="24"/>
      <c r="G10" s="24"/>
      <c r="H10" s="24"/>
      <c r="I10" s="24"/>
      <c r="J10" s="24"/>
      <c r="K10" s="24"/>
    </row>
    <row r="11" spans="2:11" ht="26.25" customHeight="1">
      <c r="B11" s="25"/>
      <c r="C11" s="26">
        <v>1</v>
      </c>
      <c r="D11" s="87" t="s">
        <v>20</v>
      </c>
      <c r="E11" s="87"/>
      <c r="F11" s="87"/>
      <c r="G11" s="87"/>
      <c r="H11" s="87"/>
      <c r="I11" s="27"/>
      <c r="J11" s="24"/>
      <c r="K11" s="24"/>
    </row>
    <row r="12" spans="2:11" ht="26.25" customHeight="1">
      <c r="B12" s="25"/>
      <c r="C12" s="30">
        <v>2</v>
      </c>
      <c r="D12" s="87" t="s">
        <v>11</v>
      </c>
      <c r="E12" s="87"/>
      <c r="F12" s="87"/>
      <c r="G12" s="87"/>
      <c r="H12" s="87"/>
      <c r="I12" s="87"/>
      <c r="J12" s="24"/>
      <c r="K12" s="24"/>
    </row>
    <row r="13" spans="2:11" ht="26.25" customHeight="1">
      <c r="B13" s="25"/>
      <c r="C13" s="26">
        <v>3</v>
      </c>
      <c r="D13" s="87" t="s">
        <v>12</v>
      </c>
      <c r="E13" s="87"/>
      <c r="F13" s="87"/>
      <c r="G13" s="87"/>
      <c r="H13" s="87"/>
      <c r="I13" s="87"/>
      <c r="J13" s="24"/>
      <c r="K13" s="24"/>
    </row>
    <row r="14" spans="2:11" ht="16.5" customHeight="1">
      <c r="B14" s="25"/>
      <c r="C14" s="26"/>
      <c r="D14" s="27"/>
      <c r="E14" s="27"/>
      <c r="F14" s="27"/>
      <c r="G14" s="27"/>
      <c r="H14" s="27"/>
      <c r="I14" s="27"/>
      <c r="J14" s="24"/>
      <c r="K14" s="24"/>
    </row>
    <row r="15" spans="2:11" ht="34.5" customHeight="1">
      <c r="B15" s="88" t="s">
        <v>23</v>
      </c>
      <c r="C15" s="88"/>
      <c r="D15" s="88"/>
      <c r="E15" s="27"/>
      <c r="F15" s="27"/>
      <c r="G15" s="27"/>
      <c r="H15" s="27"/>
      <c r="I15" s="27"/>
      <c r="J15" s="24"/>
      <c r="K15" s="24"/>
    </row>
    <row r="16" spans="2:11" ht="31.5" customHeight="1">
      <c r="B16" s="25"/>
      <c r="C16" s="86" t="s">
        <v>24</v>
      </c>
      <c r="D16" s="86"/>
      <c r="E16" s="86"/>
      <c r="F16" s="86"/>
      <c r="G16" s="86"/>
      <c r="H16" s="86"/>
      <c r="I16" s="86"/>
      <c r="J16" s="24"/>
      <c r="K16" s="24"/>
    </row>
    <row r="17" spans="2:11" ht="18" customHeight="1">
      <c r="B17" s="25"/>
      <c r="C17" s="86" t="s">
        <v>25</v>
      </c>
      <c r="D17" s="86"/>
      <c r="E17" s="86"/>
      <c r="F17" s="86"/>
      <c r="G17" s="31"/>
      <c r="H17" s="31"/>
      <c r="I17" s="31"/>
      <c r="J17" s="24"/>
      <c r="K17" s="24"/>
    </row>
    <row r="18" spans="2:11" ht="18" customHeight="1" thickBot="1">
      <c r="B18" s="25"/>
      <c r="C18" s="26"/>
      <c r="D18" s="27"/>
      <c r="E18" s="27"/>
      <c r="F18" s="27"/>
      <c r="G18" s="27"/>
      <c r="H18" s="27"/>
      <c r="I18" s="27"/>
      <c r="J18" s="24"/>
      <c r="K18" s="24"/>
    </row>
    <row r="19" spans="2:9" ht="43.5" customHeight="1" thickBot="1" thickTop="1">
      <c r="B19" s="32"/>
      <c r="C19" s="32"/>
      <c r="D19" s="33" t="s">
        <v>26</v>
      </c>
      <c r="E19" s="34" t="s">
        <v>13</v>
      </c>
      <c r="F19" s="35"/>
      <c r="G19" s="35"/>
      <c r="H19" s="35"/>
      <c r="I19" s="35"/>
    </row>
    <row r="20" spans="2:3" ht="18.75" customHeight="1" thickTop="1">
      <c r="B20" s="36"/>
      <c r="C20" s="36"/>
    </row>
    <row r="21" spans="2:3" ht="18.75" customHeight="1">
      <c r="B21" s="36"/>
      <c r="C21" s="36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</sheetData>
  <sheetProtection password="F237" sheet="1" objects="1" scenarios="1" selectLockedCells="1"/>
  <mergeCells count="13">
    <mergeCell ref="B1:K1"/>
    <mergeCell ref="B2:E2"/>
    <mergeCell ref="D3:G3"/>
    <mergeCell ref="D4:F4"/>
    <mergeCell ref="C16:I16"/>
    <mergeCell ref="C17:F17"/>
    <mergeCell ref="D5:F5"/>
    <mergeCell ref="D6:G6"/>
    <mergeCell ref="D13:I13"/>
    <mergeCell ref="B9:E9"/>
    <mergeCell ref="D11:H11"/>
    <mergeCell ref="D12:I12"/>
    <mergeCell ref="B15:D15"/>
  </mergeCells>
  <hyperlinks>
    <hyperlink ref="E19" r:id="rId1" display="chrissnuggs@gmail.com"/>
  </hyperlinks>
  <printOptions/>
  <pageMargins left="0.75" right="0.75" top="1" bottom="1" header="0.4921259845" footer="0.4921259845"/>
  <pageSetup orientation="portrait" paperSize="9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AA221"/>
  <sheetViews>
    <sheetView showGridLines="0" tabSelected="1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9" sqref="E9:E43"/>
    </sheetView>
  </sheetViews>
  <sheetFormatPr defaultColWidth="11.00390625" defaultRowHeight="14.25"/>
  <cols>
    <col min="1" max="1" width="1.875" style="2" customWidth="1"/>
    <col min="2" max="2" width="4.00390625" style="3" customWidth="1"/>
    <col min="3" max="3" width="52.25390625" style="4" hidden="1" customWidth="1"/>
    <col min="4" max="4" width="34.75390625" style="5" customWidth="1"/>
    <col min="5" max="5" width="15.375" style="12" customWidth="1"/>
    <col min="6" max="6" width="59.25390625" style="7" customWidth="1"/>
    <col min="7" max="7" width="1.25" style="8" customWidth="1"/>
    <col min="8" max="8" width="8.875" style="4" customWidth="1"/>
    <col min="9" max="9" width="1.37890625" style="8" customWidth="1"/>
    <col min="10" max="10" width="5.625" style="17" customWidth="1"/>
    <col min="11" max="11" width="15.75390625" style="21" customWidth="1"/>
    <col min="12" max="23" width="11.00390625" style="2" customWidth="1"/>
    <col min="24" max="24" width="10.50390625" style="2" customWidth="1"/>
    <col min="25" max="25" width="20.625" style="2" customWidth="1"/>
    <col min="26" max="26" width="11.00390625" style="2" customWidth="1"/>
    <col min="27" max="27" width="1.625" style="2" hidden="1" customWidth="1"/>
    <col min="28" max="16384" width="11.00390625" style="2" customWidth="1"/>
  </cols>
  <sheetData>
    <row r="1" spans="2:11" ht="28.5" customHeight="1" thickBot="1">
      <c r="B1" s="101" t="s">
        <v>39</v>
      </c>
      <c r="C1" s="101"/>
      <c r="D1" s="101"/>
      <c r="E1" s="101"/>
      <c r="F1" s="84" t="s">
        <v>107</v>
      </c>
      <c r="G1" s="91"/>
      <c r="H1" s="91"/>
      <c r="I1" s="91"/>
      <c r="J1" s="91"/>
      <c r="K1" s="22" t="s">
        <v>17</v>
      </c>
    </row>
    <row r="2" spans="4:25" ht="26.25" customHeight="1" thickBot="1" thickTop="1">
      <c r="D2" s="92"/>
      <c r="E2" s="92"/>
      <c r="F2" s="67"/>
      <c r="H2" s="95" t="s">
        <v>5</v>
      </c>
      <c r="K2" s="55">
        <f>MAX(B9:B43)</f>
        <v>35</v>
      </c>
      <c r="Y2" s="62"/>
    </row>
    <row r="3" spans="5:25" ht="25.5" customHeight="1" thickBot="1" thickTop="1">
      <c r="E3" s="1"/>
      <c r="F3" s="9"/>
      <c r="G3" s="9"/>
      <c r="H3" s="96"/>
      <c r="J3" s="18"/>
      <c r="K3" s="56" t="s">
        <v>29</v>
      </c>
      <c r="Y3" s="62"/>
    </row>
    <row r="4" spans="5:25" ht="29.25" customHeight="1" thickTop="1">
      <c r="E4" s="6"/>
      <c r="F4" s="97" t="s">
        <v>30</v>
      </c>
      <c r="G4" s="98"/>
      <c r="H4" s="10">
        <f>COUNTIF(right,"YES")</f>
        <v>0</v>
      </c>
      <c r="J4" s="19"/>
      <c r="K4" s="57"/>
      <c r="Y4" s="62"/>
    </row>
    <row r="5" spans="5:25" ht="30" customHeight="1" thickBot="1">
      <c r="E5" s="6"/>
      <c r="F5" s="97" t="s">
        <v>31</v>
      </c>
      <c r="G5" s="98"/>
      <c r="H5" s="11">
        <f>COUNTA(answers1)</f>
        <v>0</v>
      </c>
      <c r="J5" s="18"/>
      <c r="K5" s="58"/>
      <c r="Y5" s="62"/>
    </row>
    <row r="6" spans="6:25" ht="24" customHeight="1" thickBot="1" thickTop="1">
      <c r="F6" s="99" t="s">
        <v>32</v>
      </c>
      <c r="G6" s="100"/>
      <c r="H6" s="13">
        <f>IF(H5=0,0,H4/H5)</f>
        <v>0</v>
      </c>
      <c r="Y6" s="62"/>
    </row>
    <row r="7" spans="4:25" ht="11.25" customHeight="1" thickBot="1" thickTop="1">
      <c r="D7" s="14"/>
      <c r="E7" s="2"/>
      <c r="F7" s="2"/>
      <c r="J7" s="93" t="s">
        <v>14</v>
      </c>
      <c r="Y7" s="62"/>
    </row>
    <row r="8" spans="2:25" ht="34.5" customHeight="1" thickBot="1" thickTop="1">
      <c r="B8" s="44" t="s">
        <v>2</v>
      </c>
      <c r="C8" s="49" t="s">
        <v>19</v>
      </c>
      <c r="D8" s="45" t="s">
        <v>0</v>
      </c>
      <c r="E8" s="46" t="s">
        <v>28</v>
      </c>
      <c r="F8" s="47" t="s">
        <v>1</v>
      </c>
      <c r="G8" s="16"/>
      <c r="H8" s="48" t="s">
        <v>4</v>
      </c>
      <c r="I8" s="15"/>
      <c r="J8" s="94"/>
      <c r="K8" s="78" t="s">
        <v>15</v>
      </c>
      <c r="Y8" s="62"/>
    </row>
    <row r="9" spans="2:27" ht="30" customHeight="1" thickTop="1">
      <c r="B9" s="51">
        <v>1</v>
      </c>
      <c r="C9" s="63">
        <f>IF(ISBLANK(DATA!B9),"",VLOOKUP(B9,list,2))</f>
      </c>
      <c r="D9" s="40" t="str">
        <f>IF(ISBLANK(DATA!C9),"",VLOOKUP(B9,list,3))</f>
        <v>A</v>
      </c>
      <c r="E9" s="53"/>
      <c r="F9" s="37" t="str">
        <f>IF(ISBLANK(DATA!F9),"",VLOOKUP(B9,list,6))</f>
        <v>house stands alone.</v>
      </c>
      <c r="G9" s="39" t="e">
        <f>IF(ISBLANK(answersw),"",IF(ISBLANK(DATA!#REF!),"",VLOOKUP(#REF!,list,6)))</f>
        <v>#REF!</v>
      </c>
      <c r="H9" s="71">
        <f>IF(ISBLANK(E9),"",IF(OR(EXACT(E9,DATA!D9),EXACT(E9,DATA!E9)),"YES","NO"))</f>
      </c>
      <c r="I9" s="20"/>
      <c r="J9" s="75"/>
      <c r="K9" s="79">
        <f aca="true" t="shared" si="0" ref="K9:K32">IF(ISBLANK(J9),"",VLOOKUP(B9,list,4))</f>
      </c>
      <c r="Y9" s="69"/>
      <c r="AA9" s="102" t="s">
        <v>40</v>
      </c>
    </row>
    <row r="10" spans="2:27" ht="30" customHeight="1">
      <c r="B10" s="50">
        <v>2</v>
      </c>
      <c r="C10" s="64">
        <f>IF(ISBLANK(DATA!B10),"",VLOOKUP(B10,list,2))</f>
      </c>
      <c r="D10" s="41" t="str">
        <f>IF(ISBLANK(DATA!C10),"",VLOOKUP(B10,list,3))</f>
        <v>A "twin" or</v>
      </c>
      <c r="E10" s="54"/>
      <c r="F10" s="38" t="str">
        <f>IF(ISBLANK(DATA!F10),"",VLOOKUP(B10,list,6))</f>
        <v>house (or "semi") is attached to ONE other house, usually of similar construction.</v>
      </c>
      <c r="G10" s="39" t="e">
        <f>IF(ISBLANK(answersw),"",IF(ISBLANK(DATA!#REF!),"",VLOOKUP(#REF!,list,6)))</f>
        <v>#REF!</v>
      </c>
      <c r="H10" s="72">
        <f>IF(ISBLANK(E10),"",IF(OR(EXACT(E10,DATA!D10),EXACT(E10,DATA!E10)),"YES","NO"))</f>
      </c>
      <c r="I10" s="20"/>
      <c r="J10" s="76"/>
      <c r="K10" s="80">
        <f t="shared" si="0"/>
      </c>
      <c r="Y10" s="69"/>
      <c r="AA10" s="102" t="s">
        <v>41</v>
      </c>
    </row>
    <row r="11" spans="2:27" ht="30" customHeight="1">
      <c r="B11" s="50">
        <v>3</v>
      </c>
      <c r="C11" s="64">
        <f>IF(ISBLANK(DATA!B11),"",VLOOKUP(B11,list,2))</f>
      </c>
      <c r="D11" s="41" t="str">
        <f>IF(ISBLANK(DATA!C11),"",VLOOKUP(B11,list,3))</f>
        <v>A</v>
      </c>
      <c r="E11" s="54"/>
      <c r="F11" s="38" t="str">
        <f>IF(ISBLANK(DATA!F11),"",VLOOKUP(B11,list,6))</f>
        <v>house is one of a row of houses, usually all similar.</v>
      </c>
      <c r="G11" s="39" t="e">
        <f>IF(ISBLANK(answersw),"",IF(ISBLANK(DATA!#REF!),"",VLOOKUP(#REF!,list,6)))</f>
        <v>#REF!</v>
      </c>
      <c r="H11" s="72">
        <f>IF(ISBLANK(E11),"",IF(OR(EXACT(E11,DATA!D11),EXACT(E11,DATA!E11)),"YES","NO"))</f>
      </c>
      <c r="I11" s="20"/>
      <c r="J11" s="76"/>
      <c r="K11" s="80">
        <f t="shared" si="0"/>
      </c>
      <c r="Y11" s="69"/>
      <c r="AA11" s="102" t="s">
        <v>42</v>
      </c>
    </row>
    <row r="12" spans="2:27" ht="30" customHeight="1">
      <c r="B12" s="50">
        <v>4</v>
      </c>
      <c r="C12" s="64">
        <f>IF(ISBLANK(DATA!B12),"",VLOOKUP(B12,list,2))</f>
      </c>
      <c r="D12" s="41" t="str">
        <f>IF(ISBLANK(DATA!C12),"",VLOOKUP(B12,list,3))</f>
        <v>A</v>
      </c>
      <c r="E12" s="54"/>
      <c r="F12" s="38" t="str">
        <f>IF(ISBLANK(DATA!F12),"",VLOOKUP(B12,list,6))</f>
        <v>is a one-floor house; the word comes from India.</v>
      </c>
      <c r="G12" s="39" t="e">
        <f>IF(ISBLANK(answersw),"",IF(ISBLANK(DATA!#REF!),"",VLOOKUP(#REF!,list,6)))</f>
        <v>#REF!</v>
      </c>
      <c r="H12" s="72">
        <f>IF(ISBLANK(E12),"",IF(OR(EXACT(E12,DATA!D12),EXACT(E12,DATA!E12)),"YES","NO"))</f>
      </c>
      <c r="I12" s="20"/>
      <c r="J12" s="76"/>
      <c r="K12" s="80">
        <f t="shared" si="0"/>
      </c>
      <c r="Y12" s="69"/>
      <c r="AA12" s="102" t="s">
        <v>43</v>
      </c>
    </row>
    <row r="13" spans="2:27" ht="30" customHeight="1">
      <c r="B13" s="50">
        <v>5</v>
      </c>
      <c r="C13" s="64">
        <f>IF(ISBLANK(DATA!B13),"",VLOOKUP(B13,list,2))</f>
      </c>
      <c r="D13" s="41" t="str">
        <f>IF(ISBLANK(DATA!C13),"",VLOOKUP(B13,list,3))</f>
        <v>A</v>
      </c>
      <c r="E13" s="54"/>
      <c r="F13" s="38" t="str">
        <f>IF(ISBLANK(DATA!F13),"",VLOOKUP(B13,list,6))</f>
        <v>is a dwelling in an apartment block.</v>
      </c>
      <c r="G13" s="39" t="e">
        <f>IF(ISBLANK(answersw),"",IF(ISBLANK(DATA!#REF!),"",VLOOKUP(#REF!,list,6)))</f>
        <v>#REF!</v>
      </c>
      <c r="H13" s="72">
        <f>IF(ISBLANK(E13),"",IF(OR(EXACT(E13,DATA!D13),EXACT(E13,DATA!E13)),"YES","NO"))</f>
      </c>
      <c r="I13" s="20"/>
      <c r="J13" s="76"/>
      <c r="K13" s="80">
        <f t="shared" si="0"/>
      </c>
      <c r="Y13" s="69"/>
      <c r="AA13" s="102" t="s">
        <v>44</v>
      </c>
    </row>
    <row r="14" spans="2:27" ht="30" customHeight="1">
      <c r="B14" s="50">
        <v>6</v>
      </c>
      <c r="C14" s="64">
        <f>IF(ISBLANK(DATA!B14),"",VLOOKUP(B14,list,2))</f>
      </c>
      <c r="D14" s="41" t="str">
        <f>IF(ISBLANK(DATA!C14),"",VLOOKUP(B14,list,3))</f>
        <v>A</v>
      </c>
      <c r="E14" s="54"/>
      <c r="F14" s="38" t="str">
        <f>IF(ISBLANK(DATA!F14),"",VLOOKUP(B14,list,6))</f>
        <v>is a large, self-standing, rather grand and expensive house.</v>
      </c>
      <c r="G14" s="39" t="e">
        <f>IF(ISBLANK(answersw),"",IF(ISBLANK(DATA!#REF!),"",VLOOKUP(#REF!,list,6)))</f>
        <v>#REF!</v>
      </c>
      <c r="H14" s="72">
        <f>IF(ISBLANK(E14),"",IF(OR(EXACT(E14,DATA!D14),EXACT(E14,DATA!E14)),"YES","NO"))</f>
      </c>
      <c r="I14" s="20"/>
      <c r="J14" s="76"/>
      <c r="K14" s="80">
        <f t="shared" si="0"/>
      </c>
      <c r="Y14" s="69"/>
      <c r="AA14" s="102" t="s">
        <v>45</v>
      </c>
    </row>
    <row r="15" spans="2:27" ht="30" customHeight="1">
      <c r="B15" s="50">
        <v>7</v>
      </c>
      <c r="C15" s="64">
        <f>IF(ISBLANK(DATA!B15),"",VLOOKUP(B15,list,2))</f>
      </c>
      <c r="D15" s="41" t="str">
        <f>IF(ISBLANK(DATA!C15),"",VLOOKUP(B15,list,3))</f>
        <v>As far as students are concerned, a </v>
      </c>
      <c r="E15" s="54"/>
      <c r="F15" s="38" t="str">
        <f>IF(ISBLANK(DATA!F15),"",VLOOKUP(B15,list,6))</f>
        <v>is a modern term for a one-room-plus-bathroom student dwelling.</v>
      </c>
      <c r="G15" s="39" t="e">
        <f>IF(ISBLANK(answersw),"",IF(ISBLANK(DATA!#REF!),"",VLOOKUP(#REF!,list,6)))</f>
        <v>#REF!</v>
      </c>
      <c r="H15" s="72">
        <f>IF(ISBLANK(E15),"",IF(OR(EXACT(E15,DATA!D15),EXACT(E15,DATA!E15)),"YES","NO"))</f>
      </c>
      <c r="I15" s="20"/>
      <c r="J15" s="76"/>
      <c r="K15" s="80">
        <f t="shared" si="0"/>
      </c>
      <c r="Y15" s="69"/>
      <c r="AA15" s="102" t="s">
        <v>46</v>
      </c>
    </row>
    <row r="16" spans="2:27" ht="30" customHeight="1">
      <c r="B16" s="50">
        <v>8</v>
      </c>
      <c r="C16" s="64">
        <f>IF(ISBLANK(DATA!B16),"",VLOOKUP(B16,list,2))</f>
      </c>
      <c r="D16" s="41" t="str">
        <f>IF(ISBLANK(DATA!C16),"",VLOOKUP(B16,list,3))</f>
        <v>Many students in cities live in a </v>
      </c>
      <c r="E16" s="54"/>
      <c r="F16" s="38" t="str">
        <f>IF(ISBLANK(DATA!F16),"",VLOOKUP(B16,list,6))</f>
        <v>which has everything except the bathroom in one room.</v>
      </c>
      <c r="G16" s="39" t="e">
        <f>IF(ISBLANK(answersw),"",IF(ISBLANK(DATA!#REF!),"",VLOOKUP(#REF!,list,6)))</f>
        <v>#REF!</v>
      </c>
      <c r="H16" s="72">
        <f>IF(ISBLANK(E16),"",IF(OR(EXACT(E16,DATA!D16),EXACT(E16,DATA!E16)),"YES","NO"))</f>
      </c>
      <c r="I16" s="20"/>
      <c r="J16" s="76"/>
      <c r="K16" s="80">
        <f t="shared" si="0"/>
      </c>
      <c r="Y16" s="69"/>
      <c r="AA16" s="102" t="s">
        <v>114</v>
      </c>
    </row>
    <row r="17" spans="2:27" ht="30" customHeight="1">
      <c r="B17" s="50">
        <v>9</v>
      </c>
      <c r="C17" s="64">
        <f>IF(ISBLANK(DATA!B17),"",VLOOKUP(B17,list,2))</f>
      </c>
      <c r="D17" s="41" t="str">
        <f>IF(ISBLANK(DATA!#REF!),"",VLOOKUP(B17,list,3))</f>
        <v>The</v>
      </c>
      <c r="E17" s="54"/>
      <c r="F17" s="38" t="str">
        <f>IF(ISBLANK(DATA!#REF!),"",VLOOKUP(B17,list,6))</f>
        <v>covers the area where people wait when they ring the front doorbell.</v>
      </c>
      <c r="G17" s="39" t="e">
        <f>IF(ISBLANK(answersw),"",IF(ISBLANK(DATA!#REF!),"",VLOOKUP(#REF!,list,6)))</f>
        <v>#REF!</v>
      </c>
      <c r="H17" s="72">
        <f>IF(ISBLANK(E17),"",IF(OR(EXACT(E17,DATA!D17),EXACT(E17,DATA!E17)),"YES","NO"))</f>
      </c>
      <c r="I17" s="20"/>
      <c r="J17" s="76"/>
      <c r="K17" s="80">
        <f t="shared" si="0"/>
      </c>
      <c r="Y17" s="69"/>
      <c r="AA17" s="102" t="s">
        <v>48</v>
      </c>
    </row>
    <row r="18" spans="2:27" ht="30" customHeight="1">
      <c r="B18" s="50">
        <v>10</v>
      </c>
      <c r="C18" s="64">
        <f>IF(ISBLANK(DATA!B18),"",VLOOKUP(B18,list,2))</f>
      </c>
      <c r="D18" s="41" t="str">
        <f>IF(ISBLANK(DATA!C17),"",VLOOKUP(B18,list,3))</f>
        <v>The garden</v>
      </c>
      <c r="E18" s="54"/>
      <c r="F18" s="38" t="str">
        <f>IF(ISBLANK(DATA!F17),"",VLOOKUP(B18,list,6))</f>
        <v>is what you walk up to reach the front door.</v>
      </c>
      <c r="G18" s="39" t="e">
        <f>IF(ISBLANK(answersw),"",IF(ISBLANK(DATA!#REF!),"",VLOOKUP(#REF!,list,6)))</f>
        <v>#REF!</v>
      </c>
      <c r="H18" s="72">
        <f>IF(ISBLANK(E18),"",IF(OR(EXACT(E18,DATA!D18),EXACT(E18,DATA!E18)),"YES","NO"))</f>
      </c>
      <c r="I18" s="20"/>
      <c r="J18" s="76"/>
      <c r="K18" s="80">
        <f t="shared" si="0"/>
      </c>
      <c r="Y18" s="70"/>
      <c r="AA18" s="102" t="s">
        <v>49</v>
      </c>
    </row>
    <row r="19" spans="2:27" ht="30" customHeight="1">
      <c r="B19" s="50">
        <v>11</v>
      </c>
      <c r="C19" s="64">
        <f>IF(ISBLANK(DATA!B19),"",VLOOKUP(B19,list,2))</f>
      </c>
      <c r="D19" s="41" t="str">
        <f>IF(ISBLANK(DATA!C18),"",VLOOKUP(B19,list,3))</f>
        <v>The</v>
      </c>
      <c r="E19" s="54"/>
      <c r="F19" s="38" t="str">
        <f>IF(ISBLANK(DATA!F18),"",VLOOKUP(B19,list,6))</f>
        <v>is where you keep the car under cover.</v>
      </c>
      <c r="G19" s="39" t="e">
        <f>IF(ISBLANK(answersw),"",IF(ISBLANK(DATA!#REF!),"",VLOOKUP(#REF!,list,6)))</f>
        <v>#REF!</v>
      </c>
      <c r="H19" s="72">
        <f>IF(ISBLANK(E19),"",IF(OR(EXACT(E19,DATA!D19),EXACT(E19,DATA!E19)),"YES","NO"))</f>
      </c>
      <c r="I19" s="20"/>
      <c r="J19" s="76"/>
      <c r="K19" s="80">
        <f t="shared" si="0"/>
      </c>
      <c r="Y19" s="70"/>
      <c r="AA19" s="102" t="s">
        <v>50</v>
      </c>
    </row>
    <row r="20" spans="2:27" ht="30" customHeight="1">
      <c r="B20" s="50">
        <v>12</v>
      </c>
      <c r="C20" s="64">
        <f>IF(ISBLANK(DATA!B20),"",VLOOKUP(B20,list,2))</f>
      </c>
      <c r="D20" s="41" t="str">
        <f>IF(ISBLANK(DATA!C19),"",VLOOKUP(B20,list,3))</f>
        <v>The</v>
      </c>
      <c r="E20" s="54"/>
      <c r="F20" s="38" t="str">
        <f>IF(ISBLANK(DATA!F19),"",VLOOKUP(B20,list,6))</f>
        <v>is the money you pay to your landlord.</v>
      </c>
      <c r="G20" s="39" t="e">
        <f>IF(ISBLANK(answersw),"",IF(ISBLANK(DATA!#REF!),"",VLOOKUP(#REF!,list,6)))</f>
        <v>#REF!</v>
      </c>
      <c r="H20" s="72">
        <f>IF(ISBLANK(E20),"",IF(OR(EXACT(E20,DATA!D20),EXACT(E20,DATA!E20)),"YES","NO"))</f>
      </c>
      <c r="I20" s="20"/>
      <c r="J20" s="76"/>
      <c r="K20" s="80">
        <f t="shared" si="0"/>
      </c>
      <c r="Y20" s="70"/>
      <c r="AA20" s="102" t="s">
        <v>51</v>
      </c>
    </row>
    <row r="21" spans="2:27" ht="30" customHeight="1">
      <c r="B21" s="50">
        <v>13</v>
      </c>
      <c r="C21" s="64">
        <f>IF(ISBLANK(DATA!B21),"",VLOOKUP(B21,list,2))</f>
      </c>
      <c r="D21" s="41" t="str">
        <f>IF(ISBLANK(DATA!C20),"",VLOOKUP(B21,list,3))</f>
        <v>Your </v>
      </c>
      <c r="E21" s="54"/>
      <c r="F21" s="38" t="str">
        <f>IF(ISBLANK(DATA!F20),"",VLOOKUP(B21,list,6))</f>
        <v>is the owner of your dwelling from whom you rent.</v>
      </c>
      <c r="G21" s="61" t="e">
        <f>IF(ISBLANK(answersw),"",IF(ISBLANK(DATA!#REF!),"",VLOOKUP(#REF!,list,6)))</f>
        <v>#REF!</v>
      </c>
      <c r="H21" s="72">
        <f>IF(ISBLANK(E21),"",IF(OR(EXACT(E21,DATA!D21),EXACT(E21,DATA!E21)),"YES","NO"))</f>
      </c>
      <c r="I21" s="61"/>
      <c r="J21" s="76"/>
      <c r="K21" s="81">
        <f t="shared" si="0"/>
      </c>
      <c r="Y21" s="70"/>
      <c r="AA21" s="102" t="s">
        <v>52</v>
      </c>
    </row>
    <row r="22" spans="2:27" ht="30" customHeight="1">
      <c r="B22" s="59">
        <v>14</v>
      </c>
      <c r="C22" s="64">
        <f>IF(ISBLANK(DATA!B22),"",VLOOKUP(B22,list,2))</f>
      </c>
      <c r="D22" s="41" t="str">
        <f>IF(ISBLANK(DATA!C21),"",VLOOKUP(B22,list,3))</f>
        <v>You are a</v>
      </c>
      <c r="E22" s="54"/>
      <c r="F22" s="38" t="str">
        <f>IF(ISBLANK(DATA!F21),"",VLOOKUP(B22,list,6))</f>
        <v>if you rent a dwelling.</v>
      </c>
      <c r="G22" s="61" t="e">
        <f>IF(ISBLANK(answersw),"",IF(ISBLANK(DATA!#REF!),"",VLOOKUP(#REF!,list,6)))</f>
        <v>#REF!</v>
      </c>
      <c r="H22" s="72">
        <f>IF(ISBLANK(E22),"",IF(OR(EXACT(E22,DATA!D22),EXACT(E22,DATA!E22)),"YES","NO"))</f>
      </c>
      <c r="I22" s="61"/>
      <c r="J22" s="76"/>
      <c r="K22" s="81">
        <f t="shared" si="0"/>
      </c>
      <c r="Y22" s="69"/>
      <c r="AA22" s="102" t="s">
        <v>53</v>
      </c>
    </row>
    <row r="23" spans="2:27" ht="30" customHeight="1">
      <c r="B23" s="50">
        <v>15</v>
      </c>
      <c r="C23" s="64">
        <f>IF(ISBLANK(DATA!B23),"",VLOOKUP(B23,list,2))</f>
      </c>
      <c r="D23" s="41" t="str">
        <f>IF(ISBLANK(DATA!C22),"",VLOOKUP(B23,list,3))</f>
        <v>You need a</v>
      </c>
      <c r="E23" s="85"/>
      <c r="F23" s="38" t="str">
        <f>IF(ISBLANK(DATA!F22),"",VLOOKUP(B23,list,6))</f>
        <v>if you live in a high-rise apartment block.</v>
      </c>
      <c r="G23" s="61" t="e">
        <f>IF(ISBLANK(answersw),"",IF(ISBLANK(DATA!#REF!),"",VLOOKUP(#REF!,list,6)))</f>
        <v>#REF!</v>
      </c>
      <c r="H23" s="72">
        <f>IF(ISBLANK(E23),"",IF(OR(EXACT(E23,DATA!D23),EXACT(E23,DATA!E23)),"YES","NO"))</f>
      </c>
      <c r="I23" s="61"/>
      <c r="J23" s="76"/>
      <c r="K23" s="80">
        <f t="shared" si="0"/>
      </c>
      <c r="Y23" s="69"/>
      <c r="AA23" s="102" t="s">
        <v>54</v>
      </c>
    </row>
    <row r="24" spans="2:27" ht="30" customHeight="1">
      <c r="B24" s="50">
        <v>16</v>
      </c>
      <c r="C24" s="64">
        <f>IF(ISBLANK(DATA!B24),"",VLOOKUP(B24,list,2))</f>
      </c>
      <c r="D24" s="41" t="str">
        <f>IF(ISBLANK(DATA!C23),"",VLOOKUP(B24,list,3))</f>
        <v>The</v>
      </c>
      <c r="E24" s="54"/>
      <c r="F24" s="38" t="str">
        <f>IF(ISBLANK(DATA!F23),"",VLOOKUP(B24,list,6))</f>
        <v>enable you to go easily from one floor to the next.</v>
      </c>
      <c r="G24" s="61" t="e">
        <f>IF(ISBLANK(answersw),"",IF(ISBLANK(DATA!#REF!),"",VLOOKUP(#REF!,list,6)))</f>
        <v>#REF!</v>
      </c>
      <c r="H24" s="72">
        <f>IF(ISBLANK(E24),"",IF(OR(EXACT(E24,DATA!D24),EXACT(E24,DATA!E24)),"YES","NO"))</f>
      </c>
      <c r="I24" s="61"/>
      <c r="J24" s="76"/>
      <c r="K24" s="80">
        <f t="shared" si="0"/>
      </c>
      <c r="Y24" s="70"/>
      <c r="AA24" s="102" t="s">
        <v>47</v>
      </c>
    </row>
    <row r="25" spans="2:27" ht="30" customHeight="1">
      <c r="B25" s="50">
        <v>17</v>
      </c>
      <c r="C25" s="64">
        <f>IF(ISBLANK(DATA!B25),"",VLOOKUP(B25,list,2))</f>
      </c>
      <c r="D25" s="41" t="str">
        <f>IF(ISBLANK(DATA!C24),"",VLOOKUP(B25,list,3))</f>
        <v>The</v>
      </c>
      <c r="E25" s="54"/>
      <c r="F25" s="38" t="str">
        <f>IF(ISBLANK(DATA!F24),"",VLOOKUP(B25,list,6))</f>
        <v>is directly inside the front door.</v>
      </c>
      <c r="G25" s="60" t="e">
        <f>IF(ISBLANK(answersw),"",IF(ISBLANK(DATA!#REF!),"",VLOOKUP(#REF!,list,6)))</f>
        <v>#REF!</v>
      </c>
      <c r="H25" s="72">
        <f>IF(ISBLANK(E25),"",IF(OR(EXACT(E25,DATA!D25),EXACT(E25,DATA!E25)),"YES","NO"))</f>
      </c>
      <c r="I25" s="60"/>
      <c r="J25" s="76"/>
      <c r="K25" s="82">
        <f t="shared" si="0"/>
      </c>
      <c r="Y25" s="69"/>
      <c r="AA25" s="102" t="s">
        <v>55</v>
      </c>
    </row>
    <row r="26" spans="2:27" ht="30" customHeight="1">
      <c r="B26" s="50">
        <v>18</v>
      </c>
      <c r="C26" s="64">
        <f>IF(ISBLANK(DATA!B26),"",VLOOKUP(B26,list,2))</f>
      </c>
      <c r="D26" s="41" t="str">
        <f>IF(ISBLANK(DATA!C25),"",VLOOKUP(B26,list,3))</f>
        <v>The</v>
      </c>
      <c r="E26" s="54"/>
      <c r="F26" s="38" t="str">
        <f>IF(ISBLANK(DATA!F25),"",VLOOKUP(B26,list,6))</f>
        <v>is usually where people put their TV and hi-fi.</v>
      </c>
      <c r="G26" s="60" t="e">
        <f>IF(ISBLANK(answersw),"",IF(ISBLANK(DATA!#REF!),"",VLOOKUP(#REF!,list,6)))</f>
        <v>#REF!</v>
      </c>
      <c r="H26" s="72">
        <f>IF(ISBLANK(E26),"",IF(OR(EXACT(E26,DATA!D26),EXACT(E26,DATA!E26)),"YES","NO"))</f>
      </c>
      <c r="I26" s="60"/>
      <c r="J26" s="76"/>
      <c r="K26" s="82">
        <f t="shared" si="0"/>
      </c>
      <c r="Y26" s="69"/>
      <c r="AA26" s="102" t="s">
        <v>56</v>
      </c>
    </row>
    <row r="27" spans="2:27" ht="30" customHeight="1">
      <c r="B27" s="50">
        <v>19</v>
      </c>
      <c r="C27" s="64">
        <f>IF(ISBLANK(DATA!B27),"",VLOOKUP(B27,list,2))</f>
      </c>
      <c r="D27" s="41" t="str">
        <f>IF(ISBLANK(DATA!C26),"",VLOOKUP(B27,list,3))</f>
        <v>In the kitchen, the</v>
      </c>
      <c r="E27" s="54"/>
      <c r="F27" s="38" t="str">
        <f>IF(ISBLANK(DATA!F26),"",VLOOKUP(B27,list,6))</f>
        <v>is where you do the washing up if you haven't got a diswasher.</v>
      </c>
      <c r="G27" s="60" t="e">
        <f>IF(ISBLANK(answersw),"",IF(ISBLANK(DATA!#REF!),"",VLOOKUP(#REF!,list,6)))</f>
        <v>#REF!</v>
      </c>
      <c r="H27" s="72">
        <f>IF(ISBLANK(E27),"",IF(OR(EXACT(E27,DATA!D27),EXACT(E27,DATA!E27)),"YES","NO"))</f>
      </c>
      <c r="I27" s="60"/>
      <c r="J27" s="76"/>
      <c r="K27" s="82">
        <f t="shared" si="0"/>
      </c>
      <c r="Y27" s="70"/>
      <c r="AA27" s="102" t="s">
        <v>100</v>
      </c>
    </row>
    <row r="28" spans="2:27" ht="30" customHeight="1">
      <c r="B28" s="50">
        <v>20</v>
      </c>
      <c r="C28" s="64">
        <f>IF(ISBLANK(DATA!B28),"",VLOOKUP(B28,list,2))</f>
      </c>
      <c r="D28" s="41" t="str">
        <f>IF(ISBLANK(DATA!C27),"",VLOOKUP(B28,list,3))</f>
        <v>Under the roof, this is a storage area where you put your old boxes and stuff</v>
      </c>
      <c r="E28" s="54"/>
      <c r="F28" s="38" t="str">
        <f>IF(ISBLANK(DATA!F27),"",VLOOKUP(B28,list,6))</f>
        <v>, but it is not a place to sleep.</v>
      </c>
      <c r="G28" s="60" t="e">
        <f>IF(ISBLANK(answersw),"",IF(ISBLANK(DATA!#REF!),"",VLOOKUP(#REF!,list,6)))</f>
        <v>#REF!</v>
      </c>
      <c r="H28" s="72">
        <f>IF(ISBLANK(E28),"",IF(OR(EXACT(E28,DATA!D28),EXACT(E28,DATA!E28)),"YES","NO"))</f>
      </c>
      <c r="I28" s="60"/>
      <c r="J28" s="76"/>
      <c r="K28" s="82">
        <f t="shared" si="0"/>
      </c>
      <c r="Y28" s="70"/>
      <c r="AA28" s="102" t="s">
        <v>57</v>
      </c>
    </row>
    <row r="29" spans="2:27" ht="30" customHeight="1">
      <c r="B29" s="50">
        <v>21</v>
      </c>
      <c r="C29" s="64">
        <f>IF(ISBLANK(DATA!B29),"",VLOOKUP(B29,list,2))</f>
      </c>
      <c r="D29" s="41" t="str">
        <f>IF(ISBLANK(DATA!#REF!),"",VLOOKUP(B29,list,3))</f>
        <v>The </v>
      </c>
      <c r="E29" s="54"/>
      <c r="F29" s="38" t="str">
        <f>IF(ISBLANK(DATA!#REF!),"",VLOOKUP(B29,list,6))</f>
        <v>is a living area directly under the roof.</v>
      </c>
      <c r="G29" s="60" t="e">
        <f>IF(ISBLANK(answersw),"",IF(ISBLANK(DATA!#REF!),"",VLOOKUP(#REF!,list,6)))</f>
        <v>#REF!</v>
      </c>
      <c r="H29" s="72">
        <f>IF(ISBLANK(E29),"",IF(OR(EXACT(E29,DATA!D29),EXACT(E29,DATA!E29)),"YES","NO"))</f>
      </c>
      <c r="I29" s="60"/>
      <c r="J29" s="76"/>
      <c r="K29" s="82">
        <f t="shared" si="0"/>
      </c>
      <c r="Y29" s="69"/>
      <c r="AA29" s="103" t="s">
        <v>58</v>
      </c>
    </row>
    <row r="30" spans="2:27" ht="30" customHeight="1">
      <c r="B30" s="50">
        <v>22</v>
      </c>
      <c r="C30" s="64">
        <f>IF(ISBLANK(DATA!B30),"",VLOOKUP(B30,list,2))</f>
      </c>
      <c r="D30" s="41" t="str">
        <f>IF(ISBLANK(DATA!C28),"",VLOOKUP(B30,list,3))</f>
        <v>A</v>
      </c>
      <c r="E30" s="54"/>
      <c r="F30" s="38" t="str">
        <f>IF(ISBLANK(DATA!F28),"",VLOOKUP(B30,list,6))</f>
        <v>is BOTH what you walk on inside a dwelling AND one of the levels of a house.</v>
      </c>
      <c r="G30" s="61" t="e">
        <f>IF(ISBLANK(answersw),"",IF(ISBLANK(DATA!#REF!),"",VLOOKUP(#REF!,list,6)))</f>
        <v>#REF!</v>
      </c>
      <c r="H30" s="72">
        <f>IF(ISBLANK(E30),"",IF(OR(EXACT(E30,DATA!D30),EXACT(E30,DATA!E30)),"YES","NO"))</f>
      </c>
      <c r="I30" s="61"/>
      <c r="J30" s="76"/>
      <c r="K30" s="80">
        <f t="shared" si="0"/>
      </c>
      <c r="Y30" s="69"/>
      <c r="AA30" s="103" t="s">
        <v>61</v>
      </c>
    </row>
    <row r="31" spans="2:27" ht="30" customHeight="1">
      <c r="B31" s="50">
        <v>23</v>
      </c>
      <c r="C31" s="64">
        <f>IF(ISBLANK(DATA!B31),"",VLOOKUP(B31,list,2))</f>
      </c>
      <c r="D31" s="41" t="str">
        <f>IF(ISBLANK(DATA!C29),"",VLOOKUP(B31,list,3))</f>
        <v>A small construction made of wood, a</v>
      </c>
      <c r="E31" s="54"/>
      <c r="F31" s="38" t="str">
        <f>IF(ISBLANK(DATA!F29),"",VLOOKUP(B31,list,6))</f>
        <v>is found in the garden for relaxing in.</v>
      </c>
      <c r="H31" s="72">
        <f>IF(ISBLANK(E31),"",IF(OR(EXACT(E31,DATA!D31),EXACT(E31,DATA!E31)),"YES","NO"))</f>
      </c>
      <c r="I31" s="61"/>
      <c r="J31" s="76"/>
      <c r="K31" s="80">
        <f t="shared" si="0"/>
      </c>
      <c r="AA31" s="103" t="s">
        <v>63</v>
      </c>
    </row>
    <row r="32" spans="2:27" ht="30" customHeight="1">
      <c r="B32" s="50">
        <v>24</v>
      </c>
      <c r="C32" s="64">
        <f>IF(ISBLANK(DATA!B32),"",VLOOKUP(B32,list,2))</f>
      </c>
      <c r="D32" s="41" t="str">
        <f>IF(ISBLANK(DATA!C30),"",VLOOKUP(B32,list,3))</f>
        <v>Also found in the garden, a</v>
      </c>
      <c r="E32" s="54"/>
      <c r="F32" s="38" t="str">
        <f>IF(ISBLANK(DATA!F30),"",VLOOKUP(B32,list,6))</f>
        <v>is a usually wooden construction where things are stored.</v>
      </c>
      <c r="H32" s="72">
        <f>IF(ISBLANK(E32),"",IF(OR(EXACT(E32,DATA!D32),EXACT(E32,DATA!E32)),"YES","NO"))</f>
      </c>
      <c r="I32" s="39"/>
      <c r="J32" s="76"/>
      <c r="K32" s="80">
        <f t="shared" si="0"/>
      </c>
      <c r="AA32" s="103" t="s">
        <v>65</v>
      </c>
    </row>
    <row r="33" spans="2:27" ht="30" customHeight="1">
      <c r="B33" s="50">
        <v>25</v>
      </c>
      <c r="C33" s="64">
        <f>IF(ISBLANK(DATA!B33),"",VLOOKUP(B33,list,2))</f>
      </c>
      <c r="D33" s="41" t="str">
        <f>IF(ISBLANK(DATA!C31),"",VLOOKUP(B33,list,3))</f>
        <v>A</v>
      </c>
      <c r="E33" s="54"/>
      <c r="F33" s="38" t="str">
        <f>IF(ISBLANK(DATA!F31),"",VLOOKUP(B33,list,6))</f>
        <v> is found in the garden and usually has fish in it.</v>
      </c>
      <c r="H33" s="72">
        <f>IF(ISBLANK(E33),"",IF(OR(EXACT(E33,DATA!D33),EXACT(E33,DATA!E33)),"YES","NO"))</f>
      </c>
      <c r="J33" s="76"/>
      <c r="K33" s="80">
        <f aca="true" t="shared" si="1" ref="K33:K40">IF(ISBLANK(J33),"",VLOOKUP(B33,list,4))</f>
      </c>
      <c r="AA33" s="103" t="s">
        <v>66</v>
      </c>
    </row>
    <row r="34" spans="2:27" ht="30" customHeight="1">
      <c r="B34" s="50">
        <v>26</v>
      </c>
      <c r="C34" s="64">
        <f>IF(ISBLANK(DATA!B35),"",VLOOKUP(B34,list,2))</f>
      </c>
      <c r="D34" s="41" t="str">
        <f>IF(ISBLANK(DATA!C32),"",VLOOKUP(B34,list,3))</f>
        <v>The</v>
      </c>
      <c r="E34" s="54"/>
      <c r="F34" s="38" t="str">
        <f>IF(ISBLANK(DATA!F32),"",VLOOKUP(B34,list,6))</f>
        <v>is a grassed area which needs mowing regularly.</v>
      </c>
      <c r="H34" s="72">
        <f>IF(ISBLANK(E34),"",IF(OR(EXACT(E34,DATA!D34),EXACT(E34,DATA!E34)),"YES","NO"))</f>
      </c>
      <c r="J34" s="76"/>
      <c r="K34" s="80">
        <f t="shared" si="1"/>
      </c>
      <c r="AA34" s="103" t="s">
        <v>69</v>
      </c>
    </row>
    <row r="35" spans="2:27" ht="30" customHeight="1">
      <c r="B35" s="50">
        <v>27</v>
      </c>
      <c r="C35" s="64">
        <f>IF(ISBLANK(DATA!B36),"",VLOOKUP(B35,list,2))</f>
      </c>
      <c r="D35" s="41" t="str">
        <f>IF(ISBLANK(DATA!C33),"",VLOOKUP(B35,list,3))</f>
        <v>The flower-</v>
      </c>
      <c r="E35" s="54"/>
      <c r="F35" s="38" t="str">
        <f>IF(ISBLANK(DATA!F33),"",VLOOKUP(B35,list,6))</f>
        <v>are usually around the lawn.</v>
      </c>
      <c r="H35" s="72">
        <f>IF(ISBLANK(E35),"",IF(OR(EXACT(E35,DATA!D35),EXACT(E35,DATA!E35)),"YES","NO"))</f>
      </c>
      <c r="J35" s="76"/>
      <c r="K35" s="80">
        <f t="shared" si="1"/>
      </c>
      <c r="AA35" s="103" t="s">
        <v>72</v>
      </c>
    </row>
    <row r="36" spans="2:27" ht="42.75" customHeight="1">
      <c r="B36" s="50">
        <v>28</v>
      </c>
      <c r="C36" s="64">
        <f>IF(ISBLANK(DATA!B37),"",VLOOKUP(B36,list,2))</f>
      </c>
      <c r="D36" s="41" t="str">
        <f>IF(ISBLANK(DATA!C34),"",VLOOKUP(B36,list,3))</f>
        <v>The vegetable-</v>
      </c>
      <c r="E36" s="54"/>
      <c r="F36" s="38" t="str">
        <f>IF(ISBLANK(DATA!F34),"",VLOOKUP(B36,list,6))</f>
        <v>is where you try to grow vegetables.</v>
      </c>
      <c r="H36" s="72">
        <f>IF(ISBLANK(E36),"",IF(OR(EXACT(E36,DATA!D36),EXACT(E36,DATA!E36)),"YES","NO"))</f>
      </c>
      <c r="J36" s="76"/>
      <c r="K36" s="80">
        <f t="shared" si="1"/>
      </c>
      <c r="AA36" s="103" t="s">
        <v>75</v>
      </c>
    </row>
    <row r="37" spans="2:27" ht="30" customHeight="1">
      <c r="B37" s="50">
        <v>29</v>
      </c>
      <c r="C37" s="64">
        <f>IF(ISBLANK(DATA!B38),"",VLOOKUP(B37,list,2))</f>
      </c>
      <c r="D37" s="41" t="str">
        <f>IF(ISBLANK(DATA!C35),"",VLOOKUP(B37,list,3))</f>
        <v>The</v>
      </c>
      <c r="E37" s="54"/>
      <c r="F37" s="38" t="str">
        <f>IF(ISBLANK(DATA!F35),"",VLOOKUP(B37,list,6))</f>
        <v>is an area where the car can be left within the garden but outside the garage.</v>
      </c>
      <c r="H37" s="72">
        <f>IF(ISBLANK(E37),"",IF(OR(EXACT(E37,DATA!D37),EXACT(E37,DATA!E37)),"YES","NO"))</f>
      </c>
      <c r="J37" s="76"/>
      <c r="K37" s="80">
        <f t="shared" si="1"/>
      </c>
      <c r="AA37" s="103" t="s">
        <v>92</v>
      </c>
    </row>
    <row r="38" spans="2:27" ht="30" customHeight="1">
      <c r="B38" s="50">
        <v>30</v>
      </c>
      <c r="C38" s="64">
        <f>IF(ISBLANK(DATA!B39),"",VLOOKUP(B38,list,2))</f>
      </c>
      <c r="D38" s="41" t="str">
        <f>IF(ISBLANK(DATA!C36),"",VLOOKUP(B38,list,3))</f>
        <v>The garden</v>
      </c>
      <c r="E38" s="54"/>
      <c r="F38" s="38" t="str">
        <f>IF(ISBLANK(DATA!F36),"",VLOOKUP(B38,list,6))</f>
        <v>is like a door and separates the garden from the pavement.</v>
      </c>
      <c r="H38" s="72">
        <f>IF(ISBLANK(E38),"",IF(OR(EXACT(E38,DATA!D38),EXACT(E38,DATA!E38)),"YES","NO"))</f>
      </c>
      <c r="J38" s="76"/>
      <c r="K38" s="80">
        <f t="shared" si="1"/>
      </c>
      <c r="AA38" s="103" t="s">
        <v>94</v>
      </c>
    </row>
    <row r="39" spans="2:27" ht="30" customHeight="1">
      <c r="B39" s="50">
        <v>31</v>
      </c>
      <c r="C39" s="64">
        <f>IF(ISBLANK(DATA!B40),"",VLOOKUP(B39,list,2))</f>
      </c>
      <c r="D39" s="41" t="str">
        <f>IF(ISBLANK(DATA!C37),"",VLOOKUP(B39,list,3))</f>
        <v>Your</v>
      </c>
      <c r="E39" s="54"/>
      <c r="F39" s="38" t="str">
        <f>IF(ISBLANK(DATA!F37),"",VLOOKUP(B39,list,6))</f>
        <v>are the people you share your flat with.</v>
      </c>
      <c r="H39" s="72">
        <f>IF(ISBLANK(E39),"",IF(OR(EXACT(E39,DATA!D39),EXACT(E39,DATA!E39)),"YES","NO"))</f>
      </c>
      <c r="J39" s="76"/>
      <c r="K39" s="80">
        <f t="shared" si="1"/>
      </c>
      <c r="AA39" s="103" t="s">
        <v>95</v>
      </c>
    </row>
    <row r="40" spans="2:27" ht="30" customHeight="1">
      <c r="B40" s="50">
        <v>32</v>
      </c>
      <c r="C40" s="64">
        <f>IF(ISBLANK(DATA!#REF!),"",VLOOKUP(B40,list,2))</f>
        <v>0</v>
      </c>
      <c r="D40" s="41" t="str">
        <f>IF(ISBLANK(DATA!C38),"",VLOOKUP(B40,list,3))</f>
        <v>Flats usually have an outside</v>
      </c>
      <c r="E40" s="54"/>
      <c r="F40" s="38" t="str">
        <f>IF(ISBLANK(DATA!#REF!),"",VLOOKUP(B40,list,6))</f>
        <v>where people can sit, store things or dry clothes.</v>
      </c>
      <c r="H40" s="73">
        <f>IF(ISBLANK(E40),"",IF(OR(EXACT(E40,DATA!D40),EXACT(E40,DATA!E40)),"YES","NO"))</f>
      </c>
      <c r="J40" s="76"/>
      <c r="K40" s="80">
        <f t="shared" si="1"/>
      </c>
      <c r="AA40" s="103" t="s">
        <v>104</v>
      </c>
    </row>
    <row r="41" spans="2:27" ht="30" customHeight="1">
      <c r="B41" s="50">
        <v>33</v>
      </c>
      <c r="C41" s="64">
        <f>IF(ISBLANK(DATA!#REF!),"",VLOOKUP(B41,list,2))</f>
        <v>0</v>
      </c>
      <c r="D41" s="41" t="str">
        <f>IF(ISBLANK(DATA!C39),"",VLOOKUP(B41,list,3))</f>
        <v>In an apartment block, the </v>
      </c>
      <c r="E41" s="54"/>
      <c r="F41" s="38" t="str">
        <f>IF(ISBLANK(DATA!#REF!),"",VLOOKUP(B41,list,6))</f>
        <v>looks after communal facilities.</v>
      </c>
      <c r="H41" s="73">
        <f>IF(ISBLANK(E41),"",IF(OR(EXACT(E41,DATA!D41),EXACT(E41,DATA!E41)),"YES","NO"))</f>
      </c>
      <c r="J41" s="76"/>
      <c r="K41" s="80">
        <f>IF(ISBLANK(J41),"",VLOOKUP(B41,list,4))</f>
      </c>
      <c r="AA41" s="2" t="s">
        <v>117</v>
      </c>
    </row>
    <row r="42" spans="2:27" ht="30" customHeight="1">
      <c r="B42" s="50">
        <v>34</v>
      </c>
      <c r="C42" s="64">
        <f>IF(ISBLANK(DATA!#REF!),"",VLOOKUP(B42,list,2))</f>
        <v>0</v>
      </c>
      <c r="D42" s="41" t="str">
        <f>IF(ISBLANK(DATA!C40),"",VLOOKUP(B42,list,3))</f>
        <v>An</v>
      </c>
      <c r="E42" s="54"/>
      <c r="F42" s="38" t="str">
        <f>IF(ISBLANK(DATA!#REF!),"",VLOOKUP(B42,list,6))</f>
        <v>agent buys, sells and rents properties.</v>
      </c>
      <c r="H42" s="73">
        <f>IF(ISBLANK(E42),"",IF(OR(EXACT(E42,DATA!D42),EXACT(E42,DATA!E42)),"YES","NO"))</f>
      </c>
      <c r="J42" s="76"/>
      <c r="K42" s="80">
        <f>IF(ISBLANK(J42),"",VLOOKUP(B42,list,4))</f>
      </c>
      <c r="AA42" s="2" t="s">
        <v>119</v>
      </c>
    </row>
    <row r="43" spans="2:27" ht="30" customHeight="1" thickBot="1">
      <c r="B43" s="52">
        <v>35</v>
      </c>
      <c r="C43" s="65">
        <f>IF(ISBLANK(DATA!#REF!),"",VLOOKUP(B43,list,2))</f>
        <v>0</v>
      </c>
      <c r="D43" s="42" t="str">
        <f>IF(ISBLANK(DATA!C41),"",VLOOKUP(B43,list,3))</f>
        <v>Your</v>
      </c>
      <c r="E43" s="68"/>
      <c r="F43" s="43" t="str">
        <f>IF(ISBLANK(DATA!#REF!),"",VLOOKUP(B43,list,6))</f>
        <v>are the people living next to or very near you.</v>
      </c>
      <c r="H43" s="74">
        <f>IF(ISBLANK(E43),"",IF(OR(EXACT(E43,DATA!D43),EXACT(E43,DATA!E43)),"YES","NO"))</f>
      </c>
      <c r="J43" s="77"/>
      <c r="K43" s="83">
        <f>IF(ISBLANK(J43),"",VLOOKUP(B43,list,4))</f>
      </c>
      <c r="AA43" s="2" t="s">
        <v>122</v>
      </c>
    </row>
    <row r="44" ht="16.5" thickTop="1">
      <c r="C44" s="66"/>
    </row>
    <row r="45" ht="15.75">
      <c r="C45" s="66"/>
    </row>
    <row r="46" ht="15.75">
      <c r="C46" s="66"/>
    </row>
    <row r="47" ht="15.75">
      <c r="C47" s="66"/>
    </row>
    <row r="48" ht="15.75">
      <c r="C48" s="66"/>
    </row>
    <row r="49" ht="15.75">
      <c r="C49" s="66"/>
    </row>
    <row r="50" ht="15.75">
      <c r="C50" s="66"/>
    </row>
    <row r="51" ht="15.75">
      <c r="C51" s="66"/>
    </row>
    <row r="52" ht="15.75">
      <c r="C52" s="66"/>
    </row>
    <row r="53" ht="15.75">
      <c r="C53" s="66"/>
    </row>
    <row r="54" ht="15.75">
      <c r="C54" s="66"/>
    </row>
    <row r="55" ht="15.75">
      <c r="C55" s="66"/>
    </row>
    <row r="56" ht="15.75">
      <c r="C56" s="66"/>
    </row>
    <row r="57" ht="15.75">
      <c r="C57" s="66"/>
    </row>
    <row r="58" ht="15.75">
      <c r="C58" s="66"/>
    </row>
    <row r="59" ht="15.75">
      <c r="C59" s="66"/>
    </row>
    <row r="60" ht="15.75">
      <c r="C60" s="66"/>
    </row>
    <row r="61" ht="15.75">
      <c r="C61" s="66"/>
    </row>
    <row r="62" ht="15.75">
      <c r="C62" s="66"/>
    </row>
    <row r="63" ht="15.75">
      <c r="C63" s="66"/>
    </row>
    <row r="64" ht="15.75">
      <c r="C64" s="66"/>
    </row>
    <row r="65" ht="15.75">
      <c r="C65" s="66"/>
    </row>
    <row r="66" ht="15.75">
      <c r="C66" s="66"/>
    </row>
    <row r="67" ht="15.75">
      <c r="C67" s="66"/>
    </row>
    <row r="68" ht="15.75">
      <c r="C68" s="66"/>
    </row>
    <row r="69" ht="15.75">
      <c r="C69" s="66"/>
    </row>
    <row r="70" ht="15.75">
      <c r="C70" s="66"/>
    </row>
    <row r="71" ht="15.75">
      <c r="C71" s="66"/>
    </row>
    <row r="72" ht="15.75">
      <c r="C72" s="66"/>
    </row>
    <row r="73" ht="15.75">
      <c r="C73" s="66"/>
    </row>
    <row r="74" ht="15.75">
      <c r="C74" s="66"/>
    </row>
    <row r="75" ht="15.75">
      <c r="C75" s="66"/>
    </row>
    <row r="76" ht="15.75">
      <c r="C76" s="66"/>
    </row>
    <row r="77" ht="15.75">
      <c r="C77" s="66"/>
    </row>
    <row r="78" ht="15.75">
      <c r="C78" s="66"/>
    </row>
    <row r="79" ht="15.75">
      <c r="C79" s="66"/>
    </row>
    <row r="80" ht="15.75">
      <c r="C80" s="66"/>
    </row>
    <row r="81" ht="15.75">
      <c r="C81" s="66"/>
    </row>
    <row r="82" ht="15.75">
      <c r="C82" s="66"/>
    </row>
    <row r="83" ht="15.75">
      <c r="C83" s="66"/>
    </row>
    <row r="84" ht="15.75">
      <c r="C84" s="66"/>
    </row>
    <row r="85" ht="15.75">
      <c r="C85" s="66"/>
    </row>
    <row r="86" ht="15.75">
      <c r="C86" s="66"/>
    </row>
    <row r="87" ht="15.75">
      <c r="C87" s="66"/>
    </row>
    <row r="88" ht="15.75">
      <c r="C88" s="66"/>
    </row>
    <row r="89" ht="15.75">
      <c r="C89" s="66"/>
    </row>
    <row r="90" ht="15.75">
      <c r="C90" s="66"/>
    </row>
    <row r="91" ht="15.75">
      <c r="C91" s="66"/>
    </row>
    <row r="92" ht="15.75">
      <c r="C92" s="66"/>
    </row>
    <row r="93" ht="15.75">
      <c r="C93" s="66"/>
    </row>
    <row r="94" ht="15.75">
      <c r="C94" s="66"/>
    </row>
    <row r="95" ht="15.75">
      <c r="C95" s="66"/>
    </row>
    <row r="96" ht="15.75">
      <c r="C96" s="66"/>
    </row>
    <row r="97" ht="15.75">
      <c r="C97" s="66"/>
    </row>
    <row r="98" ht="15.75">
      <c r="C98" s="66"/>
    </row>
    <row r="99" ht="15.75">
      <c r="C99" s="66"/>
    </row>
    <row r="100" ht="15.75">
      <c r="C100" s="66"/>
    </row>
    <row r="101" ht="15.75">
      <c r="C101" s="66"/>
    </row>
    <row r="102" ht="15.75">
      <c r="C102" s="66"/>
    </row>
    <row r="103" ht="15.75">
      <c r="C103" s="66"/>
    </row>
    <row r="104" ht="15.75">
      <c r="C104" s="66"/>
    </row>
    <row r="105" ht="15.75">
      <c r="C105" s="66"/>
    </row>
    <row r="106" ht="15.75">
      <c r="C106" s="66"/>
    </row>
    <row r="107" ht="15.75">
      <c r="C107" s="66"/>
    </row>
    <row r="108" ht="15.75">
      <c r="C108" s="66"/>
    </row>
    <row r="109" ht="15.75">
      <c r="C109" s="66"/>
    </row>
    <row r="110" ht="15.75">
      <c r="C110" s="66"/>
    </row>
    <row r="111" ht="15.75">
      <c r="C111" s="66"/>
    </row>
    <row r="112" ht="15.75">
      <c r="C112" s="66"/>
    </row>
    <row r="113" ht="15.75">
      <c r="C113" s="66"/>
    </row>
    <row r="114" ht="15.75">
      <c r="C114" s="66"/>
    </row>
    <row r="115" ht="15.75">
      <c r="C115" s="66"/>
    </row>
    <row r="116" ht="15.75">
      <c r="C116" s="66"/>
    </row>
    <row r="117" ht="15.75">
      <c r="C117" s="66"/>
    </row>
    <row r="118" ht="15.75">
      <c r="C118" s="66"/>
    </row>
    <row r="119" ht="15.75">
      <c r="C119" s="66"/>
    </row>
    <row r="120" ht="15.75">
      <c r="C120" s="66"/>
    </row>
    <row r="121" ht="15.75">
      <c r="C121" s="66"/>
    </row>
    <row r="122" ht="15.75">
      <c r="C122" s="66"/>
    </row>
    <row r="123" ht="15.75">
      <c r="C123" s="66"/>
    </row>
    <row r="124" ht="15.75">
      <c r="C124" s="66"/>
    </row>
    <row r="125" ht="15.75">
      <c r="C125" s="66"/>
    </row>
    <row r="126" ht="15.75">
      <c r="C126" s="66"/>
    </row>
    <row r="127" ht="15.75">
      <c r="C127" s="66"/>
    </row>
    <row r="128" ht="15.75">
      <c r="C128" s="66"/>
    </row>
    <row r="129" ht="15.75">
      <c r="C129" s="66"/>
    </row>
    <row r="130" ht="15.75">
      <c r="C130" s="66"/>
    </row>
    <row r="131" ht="15.75">
      <c r="C131" s="66"/>
    </row>
    <row r="132" ht="15.75">
      <c r="C132" s="66"/>
    </row>
    <row r="133" ht="15.75">
      <c r="C133" s="66"/>
    </row>
    <row r="134" ht="15.75">
      <c r="C134" s="66"/>
    </row>
    <row r="135" ht="15.75">
      <c r="C135" s="66"/>
    </row>
    <row r="136" ht="15.75">
      <c r="C136" s="66"/>
    </row>
    <row r="137" ht="15.75">
      <c r="C137" s="66"/>
    </row>
    <row r="138" ht="15.75">
      <c r="C138" s="66"/>
    </row>
    <row r="139" ht="15.75">
      <c r="C139" s="66"/>
    </row>
    <row r="140" ht="15.75">
      <c r="C140" s="66"/>
    </row>
    <row r="141" ht="15.75">
      <c r="C141" s="66"/>
    </row>
    <row r="142" ht="15.75">
      <c r="C142" s="66"/>
    </row>
    <row r="143" ht="15.75">
      <c r="C143" s="66"/>
    </row>
    <row r="144" ht="15.75">
      <c r="C144" s="66"/>
    </row>
    <row r="145" ht="15.75">
      <c r="C145" s="66"/>
    </row>
    <row r="146" ht="15.75">
      <c r="C146" s="66"/>
    </row>
    <row r="147" ht="15.75">
      <c r="C147" s="66"/>
    </row>
    <row r="148" ht="15.75">
      <c r="C148" s="66"/>
    </row>
    <row r="149" ht="15.75">
      <c r="C149" s="66"/>
    </row>
    <row r="150" ht="15.75">
      <c r="C150" s="66"/>
    </row>
    <row r="151" ht="15.75">
      <c r="C151" s="66"/>
    </row>
    <row r="152" ht="15.75">
      <c r="C152" s="66"/>
    </row>
    <row r="153" ht="15.75">
      <c r="C153" s="66"/>
    </row>
    <row r="154" ht="15.75">
      <c r="C154" s="66"/>
    </row>
    <row r="155" ht="15.75">
      <c r="C155" s="66"/>
    </row>
    <row r="156" ht="15.75">
      <c r="C156" s="66"/>
    </row>
    <row r="157" ht="15.75">
      <c r="C157" s="66"/>
    </row>
    <row r="158" ht="15.75">
      <c r="C158" s="66"/>
    </row>
    <row r="159" ht="15.75">
      <c r="C159" s="66"/>
    </row>
    <row r="160" ht="15.75">
      <c r="C160" s="66"/>
    </row>
    <row r="161" ht="15.75">
      <c r="C161" s="66"/>
    </row>
    <row r="162" ht="15.75">
      <c r="C162" s="66"/>
    </row>
    <row r="163" ht="15.75">
      <c r="C163" s="66"/>
    </row>
    <row r="164" ht="15.75">
      <c r="C164" s="66"/>
    </row>
    <row r="165" ht="15.75">
      <c r="C165" s="66"/>
    </row>
    <row r="166" ht="15.75">
      <c r="C166" s="66"/>
    </row>
    <row r="167" ht="15.75">
      <c r="C167" s="66"/>
    </row>
    <row r="168" ht="15.75">
      <c r="C168" s="66"/>
    </row>
    <row r="169" ht="15.75">
      <c r="C169" s="66"/>
    </row>
    <row r="170" ht="15.75">
      <c r="C170" s="66"/>
    </row>
    <row r="171" ht="15.75">
      <c r="C171" s="66"/>
    </row>
    <row r="172" ht="15.75">
      <c r="C172" s="66"/>
    </row>
    <row r="173" ht="15.75">
      <c r="C173" s="66"/>
    </row>
    <row r="174" ht="15.75">
      <c r="C174" s="66"/>
    </row>
    <row r="175" ht="15.75">
      <c r="C175" s="66"/>
    </row>
    <row r="176" ht="15.75">
      <c r="C176" s="66"/>
    </row>
    <row r="177" ht="15.75">
      <c r="C177" s="66"/>
    </row>
    <row r="178" ht="15.75">
      <c r="C178" s="66"/>
    </row>
    <row r="179" ht="15.75">
      <c r="C179" s="66"/>
    </row>
    <row r="180" ht="15.75">
      <c r="C180" s="66"/>
    </row>
    <row r="181" ht="15.75">
      <c r="C181" s="66"/>
    </row>
    <row r="182" ht="15.75">
      <c r="C182" s="66"/>
    </row>
    <row r="183" ht="15.75">
      <c r="C183" s="66"/>
    </row>
    <row r="184" ht="15.75">
      <c r="C184" s="66"/>
    </row>
    <row r="185" ht="15.75">
      <c r="C185" s="66"/>
    </row>
    <row r="186" ht="15.75">
      <c r="C186" s="66"/>
    </row>
    <row r="187" ht="15.75">
      <c r="C187" s="66"/>
    </row>
    <row r="188" ht="15.75">
      <c r="C188" s="66"/>
    </row>
    <row r="189" ht="15.75">
      <c r="C189" s="66"/>
    </row>
    <row r="190" ht="15.75">
      <c r="C190" s="66"/>
    </row>
    <row r="191" ht="15.75">
      <c r="C191" s="66"/>
    </row>
    <row r="192" ht="15.75">
      <c r="C192" s="66"/>
    </row>
    <row r="193" ht="15.75">
      <c r="C193" s="66"/>
    </row>
    <row r="194" ht="15.75">
      <c r="C194" s="66"/>
    </row>
    <row r="195" ht="15.75">
      <c r="C195" s="66"/>
    </row>
    <row r="196" ht="15.75">
      <c r="C196" s="66"/>
    </row>
    <row r="197" ht="15.75">
      <c r="C197" s="66"/>
    </row>
    <row r="198" ht="15.75">
      <c r="C198" s="66"/>
    </row>
    <row r="199" ht="15.75">
      <c r="C199" s="66"/>
    </row>
    <row r="200" ht="15.75">
      <c r="C200" s="66"/>
    </row>
    <row r="201" ht="15.75">
      <c r="C201" s="66"/>
    </row>
    <row r="202" ht="15.75">
      <c r="C202" s="66"/>
    </row>
    <row r="203" ht="15.75">
      <c r="C203" s="66"/>
    </row>
    <row r="204" ht="15.75">
      <c r="C204" s="66"/>
    </row>
    <row r="205" ht="15.75">
      <c r="C205" s="66"/>
    </row>
    <row r="206" ht="15.75">
      <c r="C206" s="66"/>
    </row>
    <row r="207" ht="15.75">
      <c r="C207" s="66"/>
    </row>
    <row r="208" ht="15.75">
      <c r="C208" s="66"/>
    </row>
    <row r="209" ht="15.75">
      <c r="C209" s="66"/>
    </row>
    <row r="210" ht="15.75">
      <c r="C210" s="66"/>
    </row>
    <row r="211" ht="15.75">
      <c r="C211" s="66"/>
    </row>
    <row r="212" ht="15.75">
      <c r="C212" s="66"/>
    </row>
    <row r="213" ht="15.75">
      <c r="C213" s="66"/>
    </row>
    <row r="214" ht="15.75">
      <c r="C214" s="66"/>
    </row>
    <row r="215" ht="15.75">
      <c r="C215" s="66"/>
    </row>
    <row r="216" ht="15.75">
      <c r="C216" s="66"/>
    </row>
    <row r="217" ht="15.75">
      <c r="C217" s="66"/>
    </row>
    <row r="218" ht="15.75">
      <c r="C218" s="66"/>
    </row>
    <row r="219" ht="15.75">
      <c r="C219" s="66"/>
    </row>
    <row r="220" ht="15.75">
      <c r="C220" s="66"/>
    </row>
    <row r="221" ht="15.75">
      <c r="C221" s="66"/>
    </row>
  </sheetData>
  <sheetProtection password="E3CC" sheet="1" objects="1" scenarios="1" selectLockedCells="1"/>
  <mergeCells count="8">
    <mergeCell ref="G1:J1"/>
    <mergeCell ref="D2:E2"/>
    <mergeCell ref="J7:J8"/>
    <mergeCell ref="H2:H3"/>
    <mergeCell ref="F4:G4"/>
    <mergeCell ref="F5:G5"/>
    <mergeCell ref="F6:G6"/>
    <mergeCell ref="B1:E1"/>
  </mergeCells>
  <conditionalFormatting sqref="G8:G30 F8 J4 D8 D3:D6 I8:I32 D44:D65536">
    <cfRule type="cellIs" priority="1" dxfId="0" operator="equal" stopIfTrue="1">
      <formula>0</formula>
    </cfRule>
  </conditionalFormatting>
  <conditionalFormatting sqref="C44:C65536 C2:C8 H7:H65536">
    <cfRule type="cellIs" priority="2" dxfId="1" operator="equal" stopIfTrue="1">
      <formula>"YES"</formula>
    </cfRule>
    <cfRule type="cellIs" priority="3" dxfId="2" operator="equal" stopIfTrue="1">
      <formula>"NO"</formula>
    </cfRule>
  </conditionalFormatting>
  <conditionalFormatting sqref="F9:F43">
    <cfRule type="cellIs" priority="4" dxfId="3" operator="equal" stopIfTrue="1">
      <formula>""</formula>
    </cfRule>
  </conditionalFormatting>
  <conditionalFormatting sqref="H6">
    <cfRule type="cellIs" priority="5" dxfId="2" operator="lessThan" stopIfTrue="1">
      <formula>50</formula>
    </cfRule>
  </conditionalFormatting>
  <conditionalFormatting sqref="D9:D43">
    <cfRule type="cellIs" priority="6" dxfId="4" operator="equal" stopIfTrue="1">
      <formula>""</formula>
    </cfRule>
  </conditionalFormatting>
  <conditionalFormatting sqref="C9:C43">
    <cfRule type="cellIs" priority="7" dxfId="5" operator="equal" stopIfTrue="1">
      <formula>""</formula>
    </cfRule>
  </conditionalFormatting>
  <printOptions/>
  <pageMargins left="0.3937007874015748" right="0.1968503937007874" top="0.3937007874015748" bottom="0.3937007874015748" header="0" footer="0"/>
  <pageSetup horizontalDpi="600" verticalDpi="600" orientation="landscape" paperSize="9" scale="58" r:id="rId4"/>
  <drawing r:id="rId2"/>
  <legacy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8:H43"/>
  <sheetViews>
    <sheetView workbookViewId="0" topLeftCell="A1">
      <pane xSplit="1" ySplit="8" topLeftCell="B9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C2" sqref="C2"/>
    </sheetView>
  </sheetViews>
  <sheetFormatPr defaultColWidth="11.00390625" defaultRowHeight="14.25"/>
  <cols>
    <col min="1" max="1" width="3.75390625" style="104" customWidth="1"/>
    <col min="2" max="2" width="45.75390625" style="105" hidden="1" customWidth="1"/>
    <col min="3" max="3" width="24.375" style="117" customWidth="1"/>
    <col min="4" max="4" width="18.375" style="118" customWidth="1"/>
    <col min="5" max="5" width="17.00390625" style="118" customWidth="1"/>
    <col min="6" max="6" width="45.25390625" style="119" customWidth="1"/>
    <col min="7" max="7" width="16.50390625" style="106" customWidth="1"/>
    <col min="8" max="8" width="11.50390625" style="106" customWidth="1"/>
    <col min="9" max="16384" width="22.25390625" style="107" customWidth="1"/>
  </cols>
  <sheetData>
    <row r="7" ht="15.75" thickBot="1"/>
    <row r="8" spans="1:8" ht="15.75" thickTop="1">
      <c r="A8" s="120" t="s">
        <v>2</v>
      </c>
      <c r="B8" s="121" t="s">
        <v>18</v>
      </c>
      <c r="C8" s="121" t="s">
        <v>0</v>
      </c>
      <c r="D8" s="122" t="s">
        <v>33</v>
      </c>
      <c r="E8" s="122" t="s">
        <v>34</v>
      </c>
      <c r="F8" s="123" t="s">
        <v>1</v>
      </c>
      <c r="G8" s="124" t="s">
        <v>16</v>
      </c>
      <c r="H8" s="125" t="s">
        <v>3</v>
      </c>
    </row>
    <row r="9" spans="1:8" ht="23.25" customHeight="1">
      <c r="A9" s="108">
        <v>1</v>
      </c>
      <c r="B9" s="126"/>
      <c r="C9" s="127" t="s">
        <v>35</v>
      </c>
      <c r="D9" s="128" t="s">
        <v>40</v>
      </c>
      <c r="E9" s="129"/>
      <c r="F9" s="130" t="s">
        <v>59</v>
      </c>
      <c r="G9" s="109"/>
      <c r="H9" s="110"/>
    </row>
    <row r="10" spans="1:8" ht="30">
      <c r="A10" s="108">
        <v>2</v>
      </c>
      <c r="B10" s="126"/>
      <c r="C10" s="127" t="s">
        <v>125</v>
      </c>
      <c r="D10" s="128" t="s">
        <v>41</v>
      </c>
      <c r="E10" s="129"/>
      <c r="F10" s="130" t="s">
        <v>124</v>
      </c>
      <c r="G10" s="109"/>
      <c r="H10" s="110"/>
    </row>
    <row r="11" spans="1:8" ht="30">
      <c r="A11" s="108">
        <v>3</v>
      </c>
      <c r="B11" s="126"/>
      <c r="C11" s="127" t="s">
        <v>35</v>
      </c>
      <c r="D11" s="128" t="s">
        <v>42</v>
      </c>
      <c r="E11" s="129"/>
      <c r="F11" s="130" t="s">
        <v>60</v>
      </c>
      <c r="G11" s="109"/>
      <c r="H11" s="110"/>
    </row>
    <row r="12" spans="1:8" ht="30">
      <c r="A12" s="108">
        <v>4</v>
      </c>
      <c r="B12" s="126"/>
      <c r="C12" s="127" t="s">
        <v>35</v>
      </c>
      <c r="D12" s="128" t="s">
        <v>43</v>
      </c>
      <c r="E12" s="129"/>
      <c r="F12" s="130" t="s">
        <v>126</v>
      </c>
      <c r="G12" s="109"/>
      <c r="H12" s="110"/>
    </row>
    <row r="13" spans="1:8" ht="32.25" customHeight="1">
      <c r="A13" s="108">
        <v>5</v>
      </c>
      <c r="B13" s="126"/>
      <c r="C13" s="127" t="s">
        <v>35</v>
      </c>
      <c r="D13" s="128" t="s">
        <v>44</v>
      </c>
      <c r="E13" s="129"/>
      <c r="F13" s="130" t="s">
        <v>103</v>
      </c>
      <c r="G13" s="109"/>
      <c r="H13" s="110"/>
    </row>
    <row r="14" spans="1:8" ht="30">
      <c r="A14" s="108">
        <v>6</v>
      </c>
      <c r="B14" s="126"/>
      <c r="C14" s="127" t="s">
        <v>35</v>
      </c>
      <c r="D14" s="128" t="s">
        <v>45</v>
      </c>
      <c r="E14" s="129"/>
      <c r="F14" s="130" t="s">
        <v>87</v>
      </c>
      <c r="G14" s="109"/>
      <c r="H14" s="110"/>
    </row>
    <row r="15" spans="1:8" ht="30">
      <c r="A15" s="108">
        <v>7</v>
      </c>
      <c r="B15" s="126"/>
      <c r="C15" s="127" t="s">
        <v>115</v>
      </c>
      <c r="D15" s="128" t="s">
        <v>46</v>
      </c>
      <c r="E15" s="129"/>
      <c r="F15" s="130" t="s">
        <v>116</v>
      </c>
      <c r="G15" s="109"/>
      <c r="H15" s="110"/>
    </row>
    <row r="16" spans="1:8" ht="30">
      <c r="A16" s="108">
        <v>8</v>
      </c>
      <c r="B16" s="126"/>
      <c r="C16" s="127" t="s">
        <v>88</v>
      </c>
      <c r="D16" s="128" t="s">
        <v>114</v>
      </c>
      <c r="E16" s="129"/>
      <c r="F16" s="130" t="s">
        <v>89</v>
      </c>
      <c r="G16" s="111"/>
      <c r="H16" s="110"/>
    </row>
    <row r="17" spans="1:8" ht="30">
      <c r="A17" s="108">
        <v>9</v>
      </c>
      <c r="B17" s="126"/>
      <c r="C17" s="127" t="s">
        <v>68</v>
      </c>
      <c r="D17" s="128" t="s">
        <v>48</v>
      </c>
      <c r="E17" s="129"/>
      <c r="F17" s="130" t="s">
        <v>98</v>
      </c>
      <c r="G17" s="111"/>
      <c r="H17" s="110"/>
    </row>
    <row r="18" spans="1:8" ht="15">
      <c r="A18" s="108">
        <v>10</v>
      </c>
      <c r="B18" s="126"/>
      <c r="C18" s="127" t="s">
        <v>90</v>
      </c>
      <c r="D18" s="128" t="s">
        <v>49</v>
      </c>
      <c r="E18" s="129"/>
      <c r="F18" s="130" t="s">
        <v>91</v>
      </c>
      <c r="G18" s="109"/>
      <c r="H18" s="110"/>
    </row>
    <row r="19" spans="1:8" ht="26.25" customHeight="1">
      <c r="A19" s="108">
        <v>11</v>
      </c>
      <c r="B19" s="126"/>
      <c r="C19" s="127" t="s">
        <v>68</v>
      </c>
      <c r="D19" s="128" t="s">
        <v>50</v>
      </c>
      <c r="E19" s="129"/>
      <c r="F19" s="130" t="s">
        <v>113</v>
      </c>
      <c r="G19" s="109"/>
      <c r="H19" s="110"/>
    </row>
    <row r="20" spans="1:8" ht="15">
      <c r="A20" s="108">
        <v>12</v>
      </c>
      <c r="B20" s="126"/>
      <c r="C20" s="127" t="s">
        <v>68</v>
      </c>
      <c r="D20" s="128" t="s">
        <v>51</v>
      </c>
      <c r="E20" s="129"/>
      <c r="F20" s="130" t="s">
        <v>77</v>
      </c>
      <c r="G20" s="109"/>
      <c r="H20" s="110"/>
    </row>
    <row r="21" spans="1:8" ht="30">
      <c r="A21" s="108">
        <v>13</v>
      </c>
      <c r="B21" s="126"/>
      <c r="C21" s="127" t="s">
        <v>38</v>
      </c>
      <c r="D21" s="128" t="s">
        <v>52</v>
      </c>
      <c r="E21" s="129"/>
      <c r="F21" s="130" t="s">
        <v>78</v>
      </c>
      <c r="G21" s="109"/>
      <c r="H21" s="110"/>
    </row>
    <row r="22" spans="1:8" ht="15">
      <c r="A22" s="108">
        <v>14</v>
      </c>
      <c r="B22" s="126"/>
      <c r="C22" s="127" t="s">
        <v>79</v>
      </c>
      <c r="D22" s="128" t="s">
        <v>53</v>
      </c>
      <c r="E22" s="129"/>
      <c r="F22" s="130" t="s">
        <v>80</v>
      </c>
      <c r="G22" s="111"/>
      <c r="H22" s="110"/>
    </row>
    <row r="23" spans="1:8" ht="15">
      <c r="A23" s="108">
        <v>15</v>
      </c>
      <c r="B23" s="126"/>
      <c r="C23" s="127" t="s">
        <v>111</v>
      </c>
      <c r="D23" s="128" t="s">
        <v>54</v>
      </c>
      <c r="E23" s="129"/>
      <c r="F23" s="130" t="s">
        <v>112</v>
      </c>
      <c r="G23" s="109"/>
      <c r="H23" s="110"/>
    </row>
    <row r="24" spans="1:8" ht="30">
      <c r="A24" s="108">
        <v>16</v>
      </c>
      <c r="B24" s="126"/>
      <c r="C24" s="127" t="s">
        <v>68</v>
      </c>
      <c r="D24" s="128" t="s">
        <v>47</v>
      </c>
      <c r="E24" s="129"/>
      <c r="F24" s="130" t="s">
        <v>81</v>
      </c>
      <c r="G24" s="109"/>
      <c r="H24" s="110"/>
    </row>
    <row r="25" spans="1:8" ht="15">
      <c r="A25" s="108">
        <v>17</v>
      </c>
      <c r="B25" s="126"/>
      <c r="C25" s="127" t="s">
        <v>68</v>
      </c>
      <c r="D25" s="128" t="s">
        <v>55</v>
      </c>
      <c r="E25" s="129"/>
      <c r="F25" s="130" t="s">
        <v>82</v>
      </c>
      <c r="G25" s="109"/>
      <c r="H25" s="110"/>
    </row>
    <row r="26" spans="1:8" ht="15">
      <c r="A26" s="108">
        <v>18</v>
      </c>
      <c r="B26" s="126"/>
      <c r="C26" s="127" t="s">
        <v>68</v>
      </c>
      <c r="D26" s="128" t="s">
        <v>56</v>
      </c>
      <c r="E26" s="129"/>
      <c r="F26" s="130" t="s">
        <v>83</v>
      </c>
      <c r="G26" s="109"/>
      <c r="H26" s="110"/>
    </row>
    <row r="27" spans="1:8" ht="30">
      <c r="A27" s="108">
        <v>19</v>
      </c>
      <c r="B27" s="126"/>
      <c r="C27" s="127" t="s">
        <v>99</v>
      </c>
      <c r="D27" s="128" t="s">
        <v>100</v>
      </c>
      <c r="E27" s="129"/>
      <c r="F27" s="130" t="s">
        <v>101</v>
      </c>
      <c r="G27" s="109"/>
      <c r="H27" s="110"/>
    </row>
    <row r="28" spans="1:8" ht="60">
      <c r="A28" s="108">
        <v>20</v>
      </c>
      <c r="B28" s="126"/>
      <c r="C28" s="127" t="s">
        <v>97</v>
      </c>
      <c r="D28" s="128" t="s">
        <v>57</v>
      </c>
      <c r="E28" s="129"/>
      <c r="F28" s="130" t="s">
        <v>84</v>
      </c>
      <c r="G28" s="109"/>
      <c r="H28" s="110"/>
    </row>
    <row r="29" spans="1:8" ht="15">
      <c r="A29" s="108">
        <v>21</v>
      </c>
      <c r="B29" s="126"/>
      <c r="C29" s="127" t="s">
        <v>85</v>
      </c>
      <c r="D29" s="131" t="s">
        <v>58</v>
      </c>
      <c r="E29" s="131"/>
      <c r="F29" s="132" t="s">
        <v>86</v>
      </c>
      <c r="G29" s="109"/>
      <c r="H29" s="110"/>
    </row>
    <row r="30" spans="1:8" ht="30">
      <c r="A30" s="108">
        <v>22</v>
      </c>
      <c r="B30" s="126"/>
      <c r="C30" s="127" t="s">
        <v>35</v>
      </c>
      <c r="D30" s="131" t="s">
        <v>61</v>
      </c>
      <c r="E30" s="131"/>
      <c r="F30" s="132" t="s">
        <v>62</v>
      </c>
      <c r="G30" s="109"/>
      <c r="H30" s="110"/>
    </row>
    <row r="31" spans="1:8" ht="30">
      <c r="A31" s="108">
        <v>23</v>
      </c>
      <c r="B31" s="112"/>
      <c r="C31" s="127" t="s">
        <v>108</v>
      </c>
      <c r="D31" s="131" t="s">
        <v>63</v>
      </c>
      <c r="E31" s="131"/>
      <c r="F31" s="132" t="s">
        <v>64</v>
      </c>
      <c r="G31" s="109"/>
      <c r="H31" s="110"/>
    </row>
    <row r="32" spans="1:8" ht="30">
      <c r="A32" s="108">
        <v>24</v>
      </c>
      <c r="B32" s="112"/>
      <c r="C32" s="127" t="s">
        <v>109</v>
      </c>
      <c r="D32" s="131" t="s">
        <v>65</v>
      </c>
      <c r="E32" s="131"/>
      <c r="F32" s="132" t="s">
        <v>110</v>
      </c>
      <c r="G32" s="109"/>
      <c r="H32" s="110"/>
    </row>
    <row r="33" spans="1:8" ht="15">
      <c r="A33" s="108">
        <v>25</v>
      </c>
      <c r="B33" s="112"/>
      <c r="C33" s="127" t="s">
        <v>35</v>
      </c>
      <c r="D33" s="131" t="s">
        <v>66</v>
      </c>
      <c r="E33" s="131"/>
      <c r="F33" s="132" t="s">
        <v>67</v>
      </c>
      <c r="G33" s="109"/>
      <c r="H33" s="110"/>
    </row>
    <row r="34" spans="1:8" ht="30">
      <c r="A34" s="108">
        <v>26</v>
      </c>
      <c r="B34" s="112"/>
      <c r="C34" s="127" t="s">
        <v>68</v>
      </c>
      <c r="D34" s="131" t="s">
        <v>69</v>
      </c>
      <c r="E34" s="131"/>
      <c r="F34" s="132" t="s">
        <v>70</v>
      </c>
      <c r="G34" s="109"/>
      <c r="H34" s="110"/>
    </row>
    <row r="35" spans="1:8" ht="15">
      <c r="A35" s="108">
        <v>27</v>
      </c>
      <c r="B35" s="112"/>
      <c r="C35" s="127" t="s">
        <v>71</v>
      </c>
      <c r="D35" s="131" t="s">
        <v>72</v>
      </c>
      <c r="E35" s="131"/>
      <c r="F35" s="132" t="s">
        <v>73</v>
      </c>
      <c r="G35" s="109"/>
      <c r="H35" s="110"/>
    </row>
    <row r="36" spans="1:8" ht="15">
      <c r="A36" s="108">
        <v>28</v>
      </c>
      <c r="B36" s="112"/>
      <c r="C36" s="127" t="s">
        <v>74</v>
      </c>
      <c r="D36" s="131" t="s">
        <v>75</v>
      </c>
      <c r="E36" s="131"/>
      <c r="F36" s="132" t="s">
        <v>76</v>
      </c>
      <c r="G36" s="109"/>
      <c r="H36" s="110"/>
    </row>
    <row r="37" spans="1:8" ht="30">
      <c r="A37" s="108">
        <v>29</v>
      </c>
      <c r="B37" s="112"/>
      <c r="C37" s="127" t="s">
        <v>68</v>
      </c>
      <c r="D37" s="131" t="s">
        <v>92</v>
      </c>
      <c r="E37" s="131"/>
      <c r="F37" s="132" t="s">
        <v>93</v>
      </c>
      <c r="G37" s="109"/>
      <c r="H37" s="110"/>
    </row>
    <row r="38" spans="1:8" ht="30">
      <c r="A38" s="108">
        <v>30</v>
      </c>
      <c r="B38" s="112"/>
      <c r="C38" s="127" t="s">
        <v>90</v>
      </c>
      <c r="D38" s="131" t="s">
        <v>94</v>
      </c>
      <c r="E38" s="131"/>
      <c r="F38" s="132" t="s">
        <v>102</v>
      </c>
      <c r="G38" s="109"/>
      <c r="H38" s="110"/>
    </row>
    <row r="39" spans="1:8" ht="15">
      <c r="A39" s="108">
        <v>31</v>
      </c>
      <c r="B39" s="112"/>
      <c r="C39" s="127" t="s">
        <v>36</v>
      </c>
      <c r="D39" s="131" t="s">
        <v>95</v>
      </c>
      <c r="E39" s="131"/>
      <c r="F39" s="132" t="s">
        <v>96</v>
      </c>
      <c r="G39" s="109"/>
      <c r="H39" s="110"/>
    </row>
    <row r="40" spans="1:8" ht="30">
      <c r="A40" s="108">
        <v>32</v>
      </c>
      <c r="B40" s="112"/>
      <c r="C40" s="127" t="s">
        <v>106</v>
      </c>
      <c r="D40" s="131" t="s">
        <v>104</v>
      </c>
      <c r="E40" s="131"/>
      <c r="F40" s="132" t="s">
        <v>105</v>
      </c>
      <c r="G40" s="109"/>
      <c r="H40" s="110"/>
    </row>
    <row r="41" spans="1:8" ht="15">
      <c r="A41" s="108">
        <v>33</v>
      </c>
      <c r="B41" s="112"/>
      <c r="C41" s="127" t="s">
        <v>118</v>
      </c>
      <c r="D41" s="131" t="s">
        <v>117</v>
      </c>
      <c r="E41" s="131"/>
      <c r="F41" s="132" t="s">
        <v>121</v>
      </c>
      <c r="G41" s="109"/>
      <c r="H41" s="110"/>
    </row>
    <row r="42" spans="1:8" ht="15">
      <c r="A42" s="108">
        <v>34</v>
      </c>
      <c r="B42" s="112"/>
      <c r="C42" s="127" t="s">
        <v>37</v>
      </c>
      <c r="D42" s="131" t="s">
        <v>119</v>
      </c>
      <c r="E42" s="131"/>
      <c r="F42" s="132" t="s">
        <v>120</v>
      </c>
      <c r="G42" s="109"/>
      <c r="H42" s="110"/>
    </row>
    <row r="43" spans="1:8" ht="15.75" thickBot="1">
      <c r="A43" s="113">
        <v>35</v>
      </c>
      <c r="B43" s="114"/>
      <c r="C43" s="133" t="s">
        <v>36</v>
      </c>
      <c r="D43" s="134" t="s">
        <v>122</v>
      </c>
      <c r="E43" s="134"/>
      <c r="F43" s="135" t="s">
        <v>123</v>
      </c>
      <c r="G43" s="115"/>
      <c r="H43" s="116"/>
    </row>
    <row r="44" ht="15.75" thickTop="1"/>
  </sheetData>
  <sheetProtection password="E3CC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cp:lastPrinted>2012-06-15T12:01:53Z</cp:lastPrinted>
  <dcterms:created xsi:type="dcterms:W3CDTF">2012-05-31T15:37:06Z</dcterms:created>
  <dcterms:modified xsi:type="dcterms:W3CDTF">2012-12-03T15:36:47Z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