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2420" windowHeight="10425" activeTab="1"/>
  </bookViews>
  <sheets>
    <sheet name="INTRO" sheetId="1" r:id="rId1"/>
    <sheet name="TEST SHEET" sheetId="2" r:id="rId2"/>
    <sheet name="DATA" sheetId="3" state="hidden" r:id="rId3"/>
    <sheet name="REFERENCE" sheetId="4" r:id="rId4"/>
    <sheet name="PDF" sheetId="5" state="hidden" r:id="rId5"/>
  </sheets>
  <definedNames>
    <definedName name="answers1">'TEST SHEET'!$F$9:$F$48</definedName>
    <definedName name="answers2">'TEST SHEET'!$AA$9:$AA$48</definedName>
    <definedName name="list">'DATA'!$A$9:$G$48</definedName>
    <definedName name="right">'TEST SHEET'!$J$9:$J$48</definedName>
  </definedNames>
  <calcPr fullCalcOnLoad="1"/>
</workbook>
</file>

<file path=xl/sharedStrings.xml><?xml version="1.0" encoding="utf-8"?>
<sst xmlns="http://schemas.openxmlformats.org/spreadsheetml/2006/main" count="481" uniqueCount="348">
  <si>
    <t>BEFORE</t>
  </si>
  <si>
    <t>AFTER</t>
  </si>
  <si>
    <t>N°</t>
  </si>
  <si>
    <t>NOTES</t>
  </si>
  <si>
    <t>RIGHT?</t>
  </si>
  <si>
    <t>Results for questions done</t>
  </si>
  <si>
    <t>This set of sheets is designed to help you learn stuff by TESTING YOURSELF.</t>
  </si>
  <si>
    <t>PRACTICAL INFORMATION:</t>
  </si>
  <si>
    <t>SHEETS:</t>
  </si>
  <si>
    <t>Introduction (which you are reading …)</t>
  </si>
  <si>
    <t>PEDAGOGICAL INFORMATION</t>
  </si>
  <si>
    <t>You should REPEAT the parts you get wrong, but not necessarily immediately.</t>
  </si>
  <si>
    <t>You could let me have any comments, including notification of errors.</t>
  </si>
  <si>
    <t>chrissnuggs@gmail.com</t>
  </si>
  <si>
    <t>ITEM2</t>
  </si>
  <si>
    <t>ITEM1</t>
  </si>
  <si>
    <t>HIT
ANY
KEY</t>
  </si>
  <si>
    <t>ANSWER CHECK</t>
  </si>
  <si>
    <t>POS</t>
  </si>
  <si>
    <t>DEFINITION/HINT</t>
  </si>
  <si>
    <t>DEFINITION or HINT</t>
  </si>
  <si>
    <t>You can do the exercise in any order, with instant checking.</t>
  </si>
  <si>
    <r>
      <t xml:space="preserve">Self-Testing Exercise </t>
    </r>
    <r>
      <rPr>
        <b/>
        <sz val="14"/>
        <color indexed="60"/>
        <rFont val="Arial"/>
        <family val="2"/>
      </rPr>
      <t xml:space="preserve"> -  @Chris Snuggs</t>
    </r>
  </si>
  <si>
    <t>.</t>
  </si>
  <si>
    <t>Reference ….</t>
  </si>
  <si>
    <t>If the display doesn't fit on your machine, use ZOOM.</t>
  </si>
  <si>
    <t>TEACHERS!</t>
  </si>
  <si>
    <t>I can do you a customized exercise for your classes OR</t>
  </si>
  <si>
    <t>SELL YOU THE MODIFIABLE TEMPLATE OF ANY EXERCISE.</t>
  </si>
  <si>
    <t xml:space="preserve"> Contact me at: </t>
  </si>
  <si>
    <t>Test Sheet(s)</t>
  </si>
  <si>
    <t>ALTERNATIVE ANSWER</t>
  </si>
  <si>
    <t>BEST ANSWER</t>
  </si>
  <si>
    <t>ROOT</t>
  </si>
  <si>
    <t>ANSWERS</t>
  </si>
  <si>
    <t>The police</t>
  </si>
  <si>
    <t>His</t>
  </si>
  <si>
    <t xml:space="preserve">SCORE </t>
  </si>
  <si>
    <t xml:space="preserve">OUT OF </t>
  </si>
  <si>
    <t xml:space="preserve">% </t>
  </si>
  <si>
    <t>defend</t>
  </si>
  <si>
    <t>He took a very</t>
  </si>
  <si>
    <t>defensive</t>
  </si>
  <si>
    <t>attitude when I confronted him.</t>
  </si>
  <si>
    <t>it could not be defended</t>
  </si>
  <si>
    <t xml:space="preserve">His behaviour was absolutely appalling and completely </t>
  </si>
  <si>
    <t>indefensible</t>
  </si>
  <si>
    <t>the accused, who is defending the charge</t>
  </si>
  <si>
    <t xml:space="preserve">"Would the </t>
  </si>
  <si>
    <t>defendant</t>
  </si>
  <si>
    <t>please rise," said the judge</t>
  </si>
  <si>
    <t>the opposive of attack</t>
  </si>
  <si>
    <t>United let in six goals as their</t>
  </si>
  <si>
    <t>defence</t>
  </si>
  <si>
    <t>was so awful.</t>
  </si>
  <si>
    <t>In the UK, the Queen is still known as "</t>
  </si>
  <si>
    <t>Defender</t>
  </si>
  <si>
    <t>of the Faith".</t>
  </si>
  <si>
    <t>form</t>
  </si>
  <si>
    <t>all were in the right place</t>
  </si>
  <si>
    <t>The aircraft display team flew in perfect</t>
  </si>
  <si>
    <t>formation</t>
  </si>
  <si>
    <t>also: carry out an operation</t>
  </si>
  <si>
    <t xml:space="preserve">Why did you </t>
  </si>
  <si>
    <t>perform</t>
  </si>
  <si>
    <t>this operation on the patient?</t>
  </si>
  <si>
    <t>changed</t>
  </si>
  <si>
    <t>His life was completely</t>
  </si>
  <si>
    <t>transformed</t>
  </si>
  <si>
    <t>when he won the lottery.</t>
  </si>
  <si>
    <t>changed for the better</t>
  </si>
  <si>
    <t>He used to drink a lot, but is a</t>
  </si>
  <si>
    <t>reformed</t>
  </si>
  <si>
    <t>character since his marriage.</t>
  </si>
  <si>
    <t>changes to the law</t>
  </si>
  <si>
    <t>A radical government usually brings in many</t>
  </si>
  <si>
    <t>reforms</t>
  </si>
  <si>
    <t>to the law.</t>
  </si>
  <si>
    <t>electrical device</t>
  </si>
  <si>
    <t>Trains sets use a mains</t>
  </si>
  <si>
    <t>transformer</t>
  </si>
  <si>
    <t>to provide power supply to the engines.</t>
  </si>
  <si>
    <t xml:space="preserve">false or inaccurate news </t>
  </si>
  <si>
    <t>The government puts out a lot of</t>
  </si>
  <si>
    <t>disinformation</t>
  </si>
  <si>
    <t>to keep us in the dark.</t>
  </si>
  <si>
    <t>give the news to</t>
  </si>
  <si>
    <t>Make sure you</t>
  </si>
  <si>
    <t>inform</t>
  </si>
  <si>
    <t>all relevant section heads of this news.</t>
  </si>
  <si>
    <t>given the wrong information</t>
  </si>
  <si>
    <t>You have been</t>
  </si>
  <si>
    <t>misinformed</t>
  </si>
  <si>
    <t xml:space="preserve">. That is completely wrong. </t>
  </si>
  <si>
    <t>grown to their final shape</t>
  </si>
  <si>
    <t>Within a few hours, the insect's wings are perfectly</t>
  </si>
  <si>
    <t>formed</t>
  </si>
  <si>
    <t>, and it can fly.</t>
  </si>
  <si>
    <t>he has broken the law before</t>
  </si>
  <si>
    <t>When the police say someone has</t>
  </si>
  <si>
    <t>, they mean he has a criminal record.</t>
  </si>
  <si>
    <t>his early years as he matured</t>
  </si>
  <si>
    <t xml:space="preserve">This great scientist's </t>
  </si>
  <si>
    <t>formative</t>
  </si>
  <si>
    <t>years were spent in Vienna.</t>
  </si>
  <si>
    <t>it told me a lot</t>
  </si>
  <si>
    <t>I found the lecture very</t>
  </si>
  <si>
    <t>informative</t>
  </si>
  <si>
    <t>; it will help me a lot.</t>
  </si>
  <si>
    <t>match</t>
  </si>
  <si>
    <t>This product does not</t>
  </si>
  <si>
    <t>conform</t>
  </si>
  <si>
    <t>to the published specifications.</t>
  </si>
  <si>
    <t>not the right shape</t>
  </si>
  <si>
    <t>The boy was born with a</t>
  </si>
  <si>
    <t>deformed</t>
  </si>
  <si>
    <t>foot, but an operation put things right.</t>
  </si>
  <si>
    <t>sheet(s) of paper you fill in to get something</t>
  </si>
  <si>
    <t>I have to fill out an application</t>
  </si>
  <si>
    <t>to get a new passport.</t>
  </si>
  <si>
    <t>someone who likes to do things differently</t>
  </si>
  <si>
    <t>He is a bit of a</t>
  </si>
  <si>
    <t>nonconformist</t>
  </si>
  <si>
    <t>. He may cause us problems</t>
  </si>
  <si>
    <t>spy</t>
  </si>
  <si>
    <t>The terrorists discovered that he was an</t>
  </si>
  <si>
    <t>informer</t>
  </si>
  <si>
    <t>, and promptly shot him.</t>
  </si>
  <si>
    <t>the challenge to the Catholic Church</t>
  </si>
  <si>
    <t>Martin Luther was the man who launched the</t>
  </si>
  <si>
    <t>Reformation</t>
  </si>
  <si>
    <t>in Europe: in Wittemburg.</t>
  </si>
  <si>
    <t>the legal right to perform something</t>
  </si>
  <si>
    <t>Before you sing someone else's song you need</t>
  </si>
  <si>
    <t>performing</t>
  </si>
  <si>
    <t>rights and must pay a fee.</t>
  </si>
  <si>
    <t>the way he did it</t>
  </si>
  <si>
    <t>performance</t>
  </si>
  <si>
    <t>on the high bars was magnificent.</t>
  </si>
  <si>
    <t>told</t>
  </si>
  <si>
    <t>Why was I not</t>
  </si>
  <si>
    <t>informed</t>
  </si>
  <si>
    <t>of these developments?</t>
  </si>
  <si>
    <t>we know the answer in advance</t>
  </si>
  <si>
    <t>You interview is a mere</t>
  </si>
  <si>
    <t>formality</t>
  </si>
  <si>
    <t>. You're bound to get the job!</t>
  </si>
  <si>
    <t>worked it into a comprehensible and logical form</t>
  </si>
  <si>
    <t>Einstein</t>
  </si>
  <si>
    <t>formulated</t>
  </si>
  <si>
    <t>his theory over a number of weeks.</t>
  </si>
  <si>
    <t>opinions based on ignorance</t>
  </si>
  <si>
    <t>Uninformed</t>
  </si>
  <si>
    <t>opinions from ignorant people irritate me.</t>
  </si>
  <si>
    <t>changes - supposedly for the better</t>
  </si>
  <si>
    <t>The new tax</t>
  </si>
  <si>
    <t>mean that we shall be better off.</t>
  </si>
  <si>
    <t>that's what they do for the ublic</t>
  </si>
  <si>
    <t>At the zoo I always like to watch the</t>
  </si>
  <si>
    <t>seals.</t>
  </si>
  <si>
    <t>not official</t>
  </si>
  <si>
    <t>Relax. This is only an</t>
  </si>
  <si>
    <t>informal</t>
  </si>
  <si>
    <t>meeting.</t>
  </si>
  <si>
    <t>prepared it to receive date</t>
  </si>
  <si>
    <t>You can't used a hard disk until you have</t>
  </si>
  <si>
    <t>formatted</t>
  </si>
  <si>
    <t>it.</t>
  </si>
  <si>
    <t>a birth-defect</t>
  </si>
  <si>
    <t>A cleft lip is one kind of</t>
  </si>
  <si>
    <t>deformity</t>
  </si>
  <si>
    <t>that babies are sometimes born with.</t>
  </si>
  <si>
    <t>wide</t>
  </si>
  <si>
    <t>-</t>
  </si>
  <si>
    <t>The delay was due to road-</t>
  </si>
  <si>
    <t>widening</t>
  </si>
  <si>
    <t>on the main road.</t>
  </si>
  <si>
    <t>a lot - in many places</t>
  </si>
  <si>
    <t xml:space="preserve">Surgical spirit is </t>
  </si>
  <si>
    <t>widely</t>
  </si>
  <si>
    <t>used in hospitals.</t>
  </si>
  <si>
    <t>endemic - found over a large area</t>
  </si>
  <si>
    <t>Malaria is</t>
  </si>
  <si>
    <t>widespread</t>
  </si>
  <si>
    <t>in much of Africa.</t>
  </si>
  <si>
    <t>making it wider</t>
  </si>
  <si>
    <t>This road is too narrow; it badly needs</t>
  </si>
  <si>
    <t>one of the three dimensions</t>
  </si>
  <si>
    <t>The table is 1 metre long, but what is ist</t>
  </si>
  <si>
    <t>width</t>
  </si>
  <si>
    <t>opposite of a telephone</t>
  </si>
  <si>
    <t xml:space="preserve">When photographing buildings in narrow streets you need a </t>
  </si>
  <si>
    <t>- angle lens.</t>
  </si>
  <si>
    <t>they increased the diameter of the search area</t>
  </si>
  <si>
    <t>widened</t>
  </si>
  <si>
    <t>their search for the bank-robbers.</t>
  </si>
  <si>
    <t>he didn't accept blame; just tried to justify himself</t>
  </si>
  <si>
    <t>VERBS</t>
  </si>
  <si>
    <t>NOUNS</t>
  </si>
  <si>
    <t>ADJECTIVES</t>
  </si>
  <si>
    <t xml:space="preserve">N° of questions: </t>
  </si>
  <si>
    <t>WORDSETS</t>
  </si>
  <si>
    <t>HINT</t>
  </si>
  <si>
    <t>ANSWER</t>
  </si>
  <si>
    <t>A</t>
  </si>
  <si>
    <t>B</t>
  </si>
  <si>
    <t>C</t>
  </si>
  <si>
    <t>infect</t>
  </si>
  <si>
    <t>affect</t>
  </si>
  <si>
    <t>effect</t>
  </si>
  <si>
    <t>defect</t>
  </si>
  <si>
    <t>infection</t>
  </si>
  <si>
    <t>affection</t>
  </si>
  <si>
    <t>affectation</t>
  </si>
  <si>
    <t>defection</t>
  </si>
  <si>
    <t>defector</t>
  </si>
  <si>
    <t>defective</t>
  </si>
  <si>
    <t>affective</t>
  </si>
  <si>
    <t>(in)effective</t>
  </si>
  <si>
    <t>ineffectual</t>
  </si>
  <si>
    <t>confectionary</t>
  </si>
  <si>
    <t>disinfect</t>
  </si>
  <si>
    <t>perfect</t>
  </si>
  <si>
    <t>perfection</t>
  </si>
  <si>
    <t>(im)perfect</t>
  </si>
  <si>
    <t>disinfectant</t>
  </si>
  <si>
    <t>confectioner</t>
  </si>
  <si>
    <t>infectious</t>
  </si>
  <si>
    <t>(un)infected</t>
  </si>
  <si>
    <t>perfectionist</t>
  </si>
  <si>
    <t>effectiveness</t>
  </si>
  <si>
    <t>(un)affected</t>
  </si>
  <si>
    <t>Wordsets - "fect" = ltin make</t>
  </si>
  <si>
    <t>He spent years trying to</t>
  </si>
  <si>
    <t>his invention.</t>
  </si>
  <si>
    <t>bring it to a point where it could not be improved</t>
  </si>
  <si>
    <t>affected</t>
  </si>
  <si>
    <t>the old lady .</t>
  </si>
  <si>
    <t>The death of her beloved cat deeply</t>
  </si>
  <si>
    <t>When can we put this plan into</t>
  </si>
  <si>
    <t>?</t>
  </si>
  <si>
    <t>put it into operation</t>
  </si>
  <si>
    <t>moved - touched - had a big impact</t>
  </si>
  <si>
    <t>Serious illnesses are often caused by</t>
  </si>
  <si>
    <t>infections</t>
  </si>
  <si>
    <t>Bleach is a powerful</t>
  </si>
  <si>
    <t>used to clean toilets and kitchens.</t>
  </si>
  <si>
    <t>The pump had a serious</t>
  </si>
  <si>
    <t>fault</t>
  </si>
  <si>
    <t>product which kills germs/bacteria</t>
  </si>
  <si>
    <t>We cannot predict all the</t>
  </si>
  <si>
    <t>effects</t>
  </si>
  <si>
    <t>of global warming.</t>
  </si>
  <si>
    <t>How will this company reorganization</t>
  </si>
  <si>
    <t>affectionate</t>
  </si>
  <si>
    <t>. I've never seen him touch her.</t>
  </si>
  <si>
    <t>His effort is poor and his performance therefore</t>
  </si>
  <si>
    <t>without positive effect</t>
  </si>
  <si>
    <t>defected</t>
  </si>
  <si>
    <t>to the USA.</t>
  </si>
  <si>
    <t>This particular drug is very</t>
  </si>
  <si>
    <t>effective</t>
  </si>
  <si>
    <t>in treating malaria.</t>
  </si>
  <si>
    <t>it works well</t>
  </si>
  <si>
    <t>he asked for political asylum in the USA</t>
  </si>
  <si>
    <t>He doesn't show his wife much</t>
  </si>
  <si>
    <t>effectively</t>
  </si>
  <si>
    <t>ended his sporting career.</t>
  </si>
  <si>
    <t>He was banned from competition for 2 years, which</t>
  </si>
  <si>
    <t>We will try to</t>
  </si>
  <si>
    <t>the majority of your proposals.</t>
  </si>
  <si>
    <t>and failed, leading to serious flooding.</t>
  </si>
  <si>
    <t>put into operation</t>
  </si>
  <si>
    <t>the result was more or less to end it</t>
  </si>
  <si>
    <t>affects</t>
  </si>
  <si>
    <t>people in different ways.</t>
  </si>
  <si>
    <t>The loss of a loved one</t>
  </si>
  <si>
    <t>on certain people.</t>
  </si>
  <si>
    <t>it's a waste of time</t>
  </si>
  <si>
    <t>Punishment has absolutely no</t>
  </si>
  <si>
    <t>has an effect on</t>
  </si>
  <si>
    <t>Unfortunately, this drug has a number of serious side-</t>
  </si>
  <si>
    <t>, which makes it unusable in most cases.</t>
  </si>
  <si>
    <t>The new rules were put into immediate</t>
  </si>
  <si>
    <t>they were applied at once</t>
  </si>
  <si>
    <t xml:space="preserve">The full </t>
  </si>
  <si>
    <t>result</t>
  </si>
  <si>
    <t>of nationalization will take time to become apparent.</t>
  </si>
  <si>
    <t>The new boss was determined to</t>
  </si>
  <si>
    <t>a number of changes in the company.</t>
  </si>
  <si>
    <t>The new measures had little</t>
  </si>
  <si>
    <t>on the incidence of crime.</t>
  </si>
  <si>
    <t>The new measures did not</t>
  </si>
  <si>
    <t>our working conditions.</t>
  </si>
  <si>
    <t>Cause and</t>
  </si>
  <si>
    <t>are fundamental concepts in logic.</t>
  </si>
  <si>
    <t>did not make any difference to</t>
  </si>
  <si>
    <t>had little impact - made little difference</t>
  </si>
  <si>
    <t xml:space="preserve">The overall </t>
  </si>
  <si>
    <t>of the new law was debateable: some said it brought little change.</t>
  </si>
  <si>
    <t>He did his best but his overall contribution was mostly</t>
  </si>
  <si>
    <t>If you don't sterilize that wound it will become</t>
  </si>
  <si>
    <t>infected</t>
  </si>
  <si>
    <t xml:space="preserve">Serious </t>
  </si>
  <si>
    <t>can lead to septicaemia and death.</t>
  </si>
  <si>
    <t>storm".</t>
  </si>
  <si>
    <t>The catastrophic economic situation has been described as "a</t>
  </si>
  <si>
    <t>We need a stronger</t>
  </si>
  <si>
    <t>. This one is not working.</t>
  </si>
  <si>
    <t>Sarcasm has no</t>
  </si>
  <si>
    <t>on most politicians.</t>
  </si>
  <si>
    <t>The trainee nurse was deeply</t>
  </si>
  <si>
    <t>by the suffering she encountered in her job.</t>
  </si>
  <si>
    <t>Alcohol in the blood can seriously</t>
  </si>
  <si>
    <t>a driver's reaction times.</t>
  </si>
  <si>
    <t>on driving performance.</t>
  </si>
  <si>
    <t>The weather always</t>
  </si>
  <si>
    <t>our moods.</t>
  </si>
  <si>
    <t>fect</t>
  </si>
  <si>
    <t>mass attacks by nasty bacteria</t>
  </si>
  <si>
    <t>chemical which kills bacteria</t>
  </si>
  <si>
    <t>touched - moved</t>
  </si>
  <si>
    <t>change - alter</t>
  </si>
  <si>
    <t>A blood-alcohol level of 0,05 has little</t>
  </si>
  <si>
    <t>there was hardly any difference</t>
  </si>
  <si>
    <t>results - changes brought about</t>
  </si>
  <si>
    <t>He speaks with a posh accent, but it is just an</t>
  </si>
  <si>
    <t>he's pretending - putting it on for effect</t>
  </si>
  <si>
    <t>Increase your Wordpower
"fect" = latin "make"</t>
  </si>
  <si>
    <t>Man cannot improve on the</t>
  </si>
  <si>
    <t>of Nature.</t>
  </si>
  <si>
    <t>Even relatively minor skin</t>
  </si>
  <si>
    <t>imperfections</t>
  </si>
  <si>
    <t>can cause distress to some sufferers.</t>
  </si>
  <si>
    <t>blemishes - things not perfect</t>
  </si>
  <si>
    <t>unaffected</t>
  </si>
  <si>
    <t>by the oil-spill from the stricken tanker.</t>
  </si>
  <si>
    <t>the problems were elsewhere</t>
  </si>
  <si>
    <t>This part of the coast was fortunately</t>
  </si>
  <si>
    <t>Most governments  have lofty plans they are unable to put into</t>
  </si>
  <si>
    <t>ineffective</t>
  </si>
  <si>
    <t>Antibiotics are completely</t>
  </si>
  <si>
    <t>against viral infections.</t>
  </si>
  <si>
    <t>me?</t>
  </si>
  <si>
    <t>change my life at work</t>
  </si>
  <si>
    <t>During the Olympic Games one of the Cuban athletes</t>
  </si>
  <si>
    <t>(im)perfection</t>
  </si>
  <si>
    <t>due to bacteria entering the body through cuts in the skin.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</si>
</sst>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mmm\ yyyy"/>
    <numFmt numFmtId="174" formatCode="[$-407]dddd\,\ d\.\ mmmm\ yyyy"/>
    <numFmt numFmtId="175" formatCode="d/m/yy;@"/>
    <numFmt numFmtId="176" formatCode="dd/mm/yy;@"/>
    <numFmt numFmtId="177" formatCode="&quot;Vrai&quot;;&quot;Vrai&quot;;&quot;Faux&quot;"/>
    <numFmt numFmtId="178" formatCode="&quot;Actif&quot;;&quot;Actif&quot;;&quot;Inactif&quot;"/>
  </numFmts>
  <fonts count="40">
    <font>
      <sz val="11"/>
      <name val="Arial"/>
      <family val="0"/>
    </font>
    <font>
      <b/>
      <sz val="11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 Narrow"/>
      <family val="2"/>
    </font>
    <font>
      <b/>
      <sz val="20"/>
      <color indexed="18"/>
      <name val="Arial"/>
      <family val="2"/>
    </font>
    <font>
      <b/>
      <sz val="12"/>
      <name val="Arial Narrow"/>
      <family val="2"/>
    </font>
    <font>
      <b/>
      <sz val="12"/>
      <color indexed="60"/>
      <name val="Arial"/>
      <family val="2"/>
    </font>
    <font>
      <b/>
      <sz val="18"/>
      <color indexed="18"/>
      <name val="Arial"/>
      <family val="2"/>
    </font>
    <font>
      <b/>
      <sz val="18"/>
      <color indexed="60"/>
      <name val="Arial"/>
      <family val="2"/>
    </font>
    <font>
      <sz val="11"/>
      <color indexed="18"/>
      <name val="Arial"/>
      <family val="2"/>
    </font>
    <font>
      <b/>
      <sz val="15"/>
      <color indexed="18"/>
      <name val="Arial"/>
      <family val="2"/>
    </font>
    <font>
      <sz val="15"/>
      <color indexed="18"/>
      <name val="Arial"/>
      <family val="2"/>
    </font>
    <font>
      <b/>
      <sz val="18"/>
      <name val="Arial"/>
      <family val="2"/>
    </font>
    <font>
      <b/>
      <u val="single"/>
      <sz val="18"/>
      <color indexed="12"/>
      <name val="Arial"/>
      <family val="2"/>
    </font>
    <font>
      <u val="single"/>
      <sz val="11"/>
      <color indexed="12"/>
      <name val="Arial"/>
      <family val="0"/>
    </font>
    <font>
      <sz val="11"/>
      <color indexed="60"/>
      <name val="Arial"/>
      <family val="2"/>
    </font>
    <font>
      <b/>
      <sz val="10"/>
      <name val="Arial Narrow"/>
      <family val="2"/>
    </font>
    <font>
      <u val="single"/>
      <sz val="11"/>
      <color indexed="20"/>
      <name val="Arial"/>
      <family val="0"/>
    </font>
    <font>
      <b/>
      <sz val="14"/>
      <color indexed="60"/>
      <name val="Arial"/>
      <family val="2"/>
    </font>
    <font>
      <b/>
      <sz val="14"/>
      <color indexed="18"/>
      <name val="Arial"/>
      <family val="2"/>
    </font>
    <font>
      <sz val="10"/>
      <name val="Arial"/>
      <family val="2"/>
    </font>
    <font>
      <b/>
      <sz val="12"/>
      <color indexed="18"/>
      <name val="Arial"/>
      <family val="2"/>
    </font>
    <font>
      <b/>
      <sz val="18"/>
      <color indexed="10"/>
      <name val="Arial"/>
      <family val="2"/>
    </font>
    <font>
      <b/>
      <i/>
      <sz val="10"/>
      <name val="Arial"/>
      <family val="2"/>
    </font>
    <font>
      <b/>
      <sz val="11"/>
      <color indexed="12"/>
      <name val="Arial"/>
      <family val="2"/>
    </font>
    <font>
      <b/>
      <sz val="11"/>
      <color indexed="10"/>
      <name val="Arial"/>
      <family val="2"/>
    </font>
    <font>
      <b/>
      <sz val="18"/>
      <color indexed="13"/>
      <name val="Arial"/>
      <family val="2"/>
    </font>
    <font>
      <b/>
      <sz val="14"/>
      <name val="Arial"/>
      <family val="2"/>
    </font>
    <font>
      <b/>
      <u val="single"/>
      <sz val="11"/>
      <color indexed="12"/>
      <name val="Arial"/>
      <family val="2"/>
    </font>
    <font>
      <sz val="14"/>
      <name val="Arial Black"/>
      <family val="2"/>
    </font>
    <font>
      <sz val="10.5"/>
      <name val="Times New Roman"/>
      <family val="1"/>
    </font>
    <font>
      <sz val="10.5"/>
      <name val="Arial"/>
      <family val="2"/>
    </font>
    <font>
      <b/>
      <sz val="10.5"/>
      <name val="Times New Roman"/>
      <family val="1"/>
    </font>
    <font>
      <b/>
      <sz val="10.5"/>
      <name val="Arial"/>
      <family val="2"/>
    </font>
    <font>
      <sz val="10"/>
      <name val="Times New Roman"/>
      <family val="1"/>
    </font>
    <font>
      <b/>
      <sz val="12"/>
      <color indexed="10"/>
      <name val="Arial"/>
      <family val="2"/>
    </font>
    <font>
      <b/>
      <sz val="11"/>
      <color indexed="47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</fills>
  <borders count="49">
    <border>
      <left/>
      <right/>
      <top/>
      <bottom/>
      <diagonal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medium"/>
      <bottom style="thin"/>
    </border>
    <border>
      <left style="thick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4">
    <xf numFmtId="0" fontId="0" fillId="0" borderId="0" xfId="0" applyAlignment="1">
      <alignment/>
    </xf>
    <xf numFmtId="0" fontId="9" fillId="0" borderId="0" xfId="0" applyFont="1" applyAlignment="1" applyProtection="1">
      <alignment horizontal="right" vertical="center" wrapText="1"/>
      <protection/>
    </xf>
    <xf numFmtId="0" fontId="9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right" vertical="center" wrapText="1" indent="1"/>
      <protection/>
    </xf>
    <xf numFmtId="49" fontId="3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6" fillId="0" borderId="0" xfId="0" applyFont="1" applyBorder="1" applyAlignment="1" applyProtection="1">
      <alignment horizontal="right" vertical="center" wrapText="1"/>
      <protection/>
    </xf>
    <xf numFmtId="1" fontId="3" fillId="0" borderId="1" xfId="0" applyNumberFormat="1" applyFont="1" applyBorder="1" applyAlignment="1" applyProtection="1">
      <alignment horizontal="center" vertical="center"/>
      <protection/>
    </xf>
    <xf numFmtId="1" fontId="3" fillId="0" borderId="2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Alignment="1" applyProtection="1">
      <alignment horizontal="center" vertical="center"/>
      <protection/>
    </xf>
    <xf numFmtId="9" fontId="3" fillId="0" borderId="3" xfId="0" applyNumberFormat="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right" vertical="center" wrapText="1" indent="1"/>
      <protection/>
    </xf>
    <xf numFmtId="0" fontId="3" fillId="2" borderId="4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8" fillId="0" borderId="5" xfId="0" applyFont="1" applyFill="1" applyBorder="1" applyAlignment="1" applyProtection="1">
      <alignment horizontal="center" vertical="center"/>
      <protection/>
    </xf>
    <xf numFmtId="175" fontId="0" fillId="0" borderId="0" xfId="0" applyNumberFormat="1" applyAlignment="1" applyProtection="1">
      <alignment horizontal="center" vertical="center"/>
      <protection/>
    </xf>
    <xf numFmtId="175" fontId="0" fillId="0" borderId="0" xfId="0" applyNumberFormat="1" applyBorder="1" applyAlignment="1" applyProtection="1">
      <alignment horizontal="center" vertical="center"/>
      <protection/>
    </xf>
    <xf numFmtId="175" fontId="1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1" fillId="2" borderId="4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 wrapText="1"/>
      <protection/>
    </xf>
    <xf numFmtId="0" fontId="12" fillId="0" borderId="0" xfId="0" applyFont="1" applyAlignment="1" applyProtection="1">
      <alignment vertical="center" wrapText="1"/>
      <protection/>
    </xf>
    <xf numFmtId="0" fontId="10" fillId="0" borderId="0" xfId="0" applyFont="1" applyAlignment="1" applyProtection="1">
      <alignment vertical="center" wrapText="1"/>
      <protection/>
    </xf>
    <xf numFmtId="0" fontId="13" fillId="0" borderId="0" xfId="0" applyFont="1" applyAlignment="1" applyProtection="1">
      <alignment horizontal="center" vertical="center" wrapText="1"/>
      <protection/>
    </xf>
    <xf numFmtId="0" fontId="13" fillId="0" borderId="0" xfId="0" applyFont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3" fillId="0" borderId="0" xfId="0" applyFont="1" applyAlignment="1" applyProtection="1">
      <alignment vertical="center" wrapText="1"/>
      <protection/>
    </xf>
    <xf numFmtId="0" fontId="13" fillId="0" borderId="0" xfId="0" applyFont="1" applyAlignment="1" applyProtection="1">
      <alignment horizontal="center" vertical="top" wrapText="1"/>
      <protection/>
    </xf>
    <xf numFmtId="0" fontId="13" fillId="0" borderId="0" xfId="0" applyFont="1" applyAlignment="1" applyProtection="1">
      <alignment horizontal="left" vertical="center" wrapText="1" indent="1"/>
      <protection/>
    </xf>
    <xf numFmtId="0" fontId="15" fillId="0" borderId="0" xfId="0" applyFont="1" applyAlignment="1" applyProtection="1">
      <alignment vertical="center" wrapText="1"/>
      <protection/>
    </xf>
    <xf numFmtId="0" fontId="13" fillId="3" borderId="6" xfId="0" applyFont="1" applyFill="1" applyBorder="1" applyAlignment="1" applyProtection="1">
      <alignment horizontal="left" vertical="center" wrapText="1"/>
      <protection/>
    </xf>
    <xf numFmtId="0" fontId="16" fillId="3" borderId="7" xfId="15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/>
    </xf>
    <xf numFmtId="0" fontId="18" fillId="0" borderId="0" xfId="0" applyFont="1" applyAlignment="1" applyProtection="1">
      <alignment vertical="center" wrapText="1"/>
      <protection/>
    </xf>
    <xf numFmtId="0" fontId="5" fillId="4" borderId="8" xfId="0" applyFont="1" applyFill="1" applyBorder="1" applyAlignment="1" applyProtection="1">
      <alignment horizontal="left" vertical="center" wrapText="1" indent="1"/>
      <protection/>
    </xf>
    <xf numFmtId="0" fontId="5" fillId="4" borderId="9" xfId="0" applyFont="1" applyFill="1" applyBorder="1" applyAlignment="1" applyProtection="1">
      <alignment horizontal="left" vertical="center" wrapText="1" indent="1"/>
      <protection/>
    </xf>
    <xf numFmtId="0" fontId="3" fillId="0" borderId="0" xfId="0" applyNumberFormat="1" applyFont="1" applyAlignment="1" applyProtection="1">
      <alignment horizontal="center" vertical="center"/>
      <protection/>
    </xf>
    <xf numFmtId="0" fontId="9" fillId="0" borderId="0" xfId="0" applyNumberFormat="1" applyFont="1" applyAlignment="1" applyProtection="1">
      <alignment horizontal="center" vertical="center" wrapText="1"/>
      <protection/>
    </xf>
    <xf numFmtId="0" fontId="3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NumberFormat="1" applyAlignment="1" applyProtection="1">
      <alignment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4" borderId="13" xfId="0" applyFont="1" applyFill="1" applyBorder="1" applyAlignment="1" applyProtection="1">
      <alignment horizontal="right" vertical="center" wrapText="1" indent="1"/>
      <protection/>
    </xf>
    <xf numFmtId="0" fontId="5" fillId="4" borderId="14" xfId="0" applyFont="1" applyFill="1" applyBorder="1" applyAlignment="1" applyProtection="1">
      <alignment horizontal="right" vertical="center" wrapText="1" indent="1"/>
      <protection/>
    </xf>
    <xf numFmtId="0" fontId="5" fillId="4" borderId="15" xfId="0" applyFont="1" applyFill="1" applyBorder="1" applyAlignment="1" applyProtection="1">
      <alignment horizontal="right" vertical="center" wrapText="1" indent="1"/>
      <protection/>
    </xf>
    <xf numFmtId="0" fontId="5" fillId="4" borderId="16" xfId="0" applyFont="1" applyFill="1" applyBorder="1" applyAlignment="1" applyProtection="1">
      <alignment horizontal="left" vertical="center" wrapText="1" indent="1"/>
      <protection/>
    </xf>
    <xf numFmtId="0" fontId="3" fillId="2" borderId="17" xfId="0" applyFont="1" applyFill="1" applyBorder="1" applyAlignment="1" applyProtection="1">
      <alignment horizontal="center" vertical="center"/>
      <protection/>
    </xf>
    <xf numFmtId="175" fontId="23" fillId="5" borderId="2" xfId="0" applyNumberFormat="1" applyFont="1" applyFill="1" applyBorder="1" applyAlignment="1" applyProtection="1">
      <alignment horizontal="center" vertical="center"/>
      <protection locked="0"/>
    </xf>
    <xf numFmtId="0" fontId="8" fillId="2" borderId="18" xfId="0" applyFont="1" applyFill="1" applyBorder="1" applyAlignment="1" applyProtection="1">
      <alignment horizontal="right" vertical="center" wrapText="1" indent="1"/>
      <protection/>
    </xf>
    <xf numFmtId="49" fontId="8" fillId="2" borderId="19" xfId="0" applyNumberFormat="1" applyFont="1" applyFill="1" applyBorder="1" applyAlignment="1" applyProtection="1">
      <alignment horizontal="center" vertical="center" wrapText="1"/>
      <protection/>
    </xf>
    <xf numFmtId="0" fontId="8" fillId="2" borderId="20" xfId="0" applyNumberFormat="1" applyFont="1" applyFill="1" applyBorder="1" applyAlignment="1" applyProtection="1">
      <alignment horizontal="center" vertical="center" wrapText="1"/>
      <protection/>
    </xf>
    <xf numFmtId="0" fontId="8" fillId="2" borderId="21" xfId="0" applyFont="1" applyFill="1" applyBorder="1" applyAlignment="1" applyProtection="1">
      <alignment horizontal="center" vertical="center" wrapText="1"/>
      <protection/>
    </xf>
    <xf numFmtId="0" fontId="8" fillId="2" borderId="4" xfId="0" applyFont="1" applyFill="1" applyBorder="1" applyAlignment="1" applyProtection="1">
      <alignment horizontal="center" vertical="center"/>
      <protection/>
    </xf>
    <xf numFmtId="175" fontId="5" fillId="5" borderId="1" xfId="0" applyNumberFormat="1" applyFont="1" applyFill="1" applyBorder="1" applyAlignment="1" applyProtection="1">
      <alignment horizontal="center" vertical="center"/>
      <protection locked="0"/>
    </xf>
    <xf numFmtId="0" fontId="8" fillId="2" borderId="22" xfId="0" applyFont="1" applyFill="1" applyBorder="1" applyAlignment="1" applyProtection="1">
      <alignment horizontal="center" vertical="center"/>
      <protection/>
    </xf>
    <xf numFmtId="0" fontId="5" fillId="6" borderId="2" xfId="0" applyFont="1" applyFill="1" applyBorder="1" applyAlignment="1" applyProtection="1">
      <alignment horizontal="center" vertical="center"/>
      <protection/>
    </xf>
    <xf numFmtId="0" fontId="5" fillId="6" borderId="23" xfId="0" applyFont="1" applyFill="1" applyBorder="1" applyAlignment="1" applyProtection="1">
      <alignment horizontal="center" vertical="center"/>
      <protection/>
    </xf>
    <xf numFmtId="0" fontId="5" fillId="6" borderId="24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/>
    </xf>
    <xf numFmtId="0" fontId="5" fillId="0" borderId="1" xfId="0" applyFont="1" applyFill="1" applyBorder="1" applyAlignment="1" applyProtection="1">
      <alignment horizontal="center" vertical="center"/>
      <protection/>
    </xf>
    <xf numFmtId="0" fontId="5" fillId="0" borderId="3" xfId="0" applyFont="1" applyFill="1" applyBorder="1" applyAlignment="1" applyProtection="1">
      <alignment horizontal="center" vertical="center"/>
      <protection/>
    </xf>
    <xf numFmtId="49" fontId="27" fillId="5" borderId="11" xfId="0" applyNumberFormat="1" applyFont="1" applyFill="1" applyBorder="1" applyAlignment="1" applyProtection="1">
      <alignment horizontal="center" vertical="center"/>
      <protection locked="0"/>
    </xf>
    <xf numFmtId="49" fontId="27" fillId="5" borderId="10" xfId="0" applyNumberFormat="1" applyFont="1" applyFill="1" applyBorder="1" applyAlignment="1" applyProtection="1">
      <alignment horizontal="center" vertical="center"/>
      <protection locked="0"/>
    </xf>
    <xf numFmtId="49" fontId="27" fillId="5" borderId="12" xfId="0" applyNumberFormat="1" applyFont="1" applyFill="1" applyBorder="1" applyAlignment="1" applyProtection="1">
      <alignment horizontal="center" vertical="center"/>
      <protection locked="0"/>
    </xf>
    <xf numFmtId="0" fontId="1" fillId="7" borderId="1" xfId="0" applyFont="1" applyFill="1" applyBorder="1" applyAlignment="1" applyProtection="1">
      <alignment horizontal="center" vertical="center"/>
      <protection/>
    </xf>
    <xf numFmtId="0" fontId="1" fillId="8" borderId="24" xfId="0" applyFont="1" applyFill="1" applyBorder="1" applyAlignment="1" applyProtection="1">
      <alignment horizontal="center" vertical="center" wrapText="1"/>
      <protection/>
    </xf>
    <xf numFmtId="0" fontId="1" fillId="8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175" fontId="23" fillId="5" borderId="3" xfId="0" applyNumberFormat="1" applyFont="1" applyFill="1" applyBorder="1" applyAlignment="1" applyProtection="1">
      <alignment horizontal="center" vertical="center"/>
      <protection locked="0"/>
    </xf>
    <xf numFmtId="0" fontId="5" fillId="0" borderId="27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5" fillId="6" borderId="26" xfId="0" applyFont="1" applyFill="1" applyBorder="1" applyAlignment="1" applyProtection="1">
      <alignment horizontal="center" vertical="center"/>
      <protection/>
    </xf>
    <xf numFmtId="0" fontId="5" fillId="6" borderId="27" xfId="0" applyFont="1" applyFill="1" applyBorder="1" applyAlignment="1" applyProtection="1">
      <alignment horizontal="center" vertical="center"/>
      <protection/>
    </xf>
    <xf numFmtId="0" fontId="5" fillId="6" borderId="28" xfId="0" applyFont="1" applyFill="1" applyBorder="1" applyAlignment="1" applyProtection="1">
      <alignment horizontal="center" vertical="center"/>
      <protection/>
    </xf>
    <xf numFmtId="0" fontId="26" fillId="0" borderId="2" xfId="0" applyFont="1" applyFill="1" applyBorder="1" applyAlignment="1" applyProtection="1">
      <alignment horizontal="right" vertical="center" wrapText="1" indent="1"/>
      <protection/>
    </xf>
    <xf numFmtId="0" fontId="5" fillId="0" borderId="24" xfId="0" applyFont="1" applyFill="1" applyBorder="1" applyAlignment="1" applyProtection="1">
      <alignment horizontal="center" vertical="center"/>
      <protection/>
    </xf>
    <xf numFmtId="0" fontId="29" fillId="0" borderId="0" xfId="0" applyFont="1" applyAlignment="1">
      <alignment/>
    </xf>
    <xf numFmtId="0" fontId="30" fillId="9" borderId="17" xfId="0" applyFont="1" applyFill="1" applyBorder="1" applyAlignment="1">
      <alignment horizontal="left" vertical="center" indent="1"/>
    </xf>
    <xf numFmtId="0" fontId="1" fillId="10" borderId="9" xfId="0" applyFont="1" applyFill="1" applyBorder="1" applyAlignment="1">
      <alignment horizontal="left" vertical="center" indent="1"/>
    </xf>
    <xf numFmtId="0" fontId="31" fillId="0" borderId="0" xfId="15" applyFont="1" applyAlignment="1" applyProtection="1">
      <alignment horizontal="center" vertical="center" wrapText="1"/>
      <protection locked="0"/>
    </xf>
    <xf numFmtId="0" fontId="32" fillId="11" borderId="0" xfId="0" applyFont="1" applyFill="1" applyAlignment="1" applyProtection="1">
      <alignment horizontal="left" vertical="center"/>
      <protection/>
    </xf>
    <xf numFmtId="0" fontId="33" fillId="11" borderId="0" xfId="0" applyFont="1" applyFill="1" applyAlignment="1" applyProtection="1">
      <alignment horizontal="center" vertical="center"/>
      <protection/>
    </xf>
    <xf numFmtId="0" fontId="33" fillId="11" borderId="0" xfId="0" applyFont="1" applyFill="1" applyAlignment="1" applyProtection="1">
      <alignment horizontal="right" vertical="center" indent="1"/>
      <protection/>
    </xf>
    <xf numFmtId="0" fontId="33" fillId="11" borderId="0" xfId="0" applyFont="1" applyFill="1" applyAlignment="1" applyProtection="1">
      <alignment vertical="center"/>
      <protection/>
    </xf>
    <xf numFmtId="0" fontId="33" fillId="11" borderId="0" xfId="0" applyFont="1" applyFill="1" applyAlignment="1" applyProtection="1">
      <alignment horizontal="left" vertical="center" indent="1"/>
      <protection/>
    </xf>
    <xf numFmtId="0" fontId="33" fillId="11" borderId="0" xfId="0" applyFont="1" applyFill="1" applyBorder="1" applyAlignment="1" applyProtection="1">
      <alignment vertical="center"/>
      <protection/>
    </xf>
    <xf numFmtId="0" fontId="34" fillId="11" borderId="0" xfId="0" applyFont="1" applyFill="1" applyAlignment="1" applyProtection="1">
      <alignment vertical="center"/>
      <protection/>
    </xf>
    <xf numFmtId="0" fontId="35" fillId="11" borderId="29" xfId="0" applyFont="1" applyFill="1" applyBorder="1" applyAlignment="1" applyProtection="1">
      <alignment horizontal="center" vertical="center"/>
      <protection/>
    </xf>
    <xf numFmtId="0" fontId="35" fillId="11" borderId="30" xfId="0" applyFont="1" applyFill="1" applyBorder="1" applyAlignment="1" applyProtection="1">
      <alignment horizontal="center" vertical="center"/>
      <protection/>
    </xf>
    <xf numFmtId="0" fontId="35" fillId="11" borderId="30" xfId="0" applyFont="1" applyFill="1" applyBorder="1" applyAlignment="1" applyProtection="1">
      <alignment horizontal="right" vertical="center" indent="1"/>
      <protection/>
    </xf>
    <xf numFmtId="0" fontId="35" fillId="11" borderId="30" xfId="0" applyFont="1" applyFill="1" applyBorder="1" applyAlignment="1" applyProtection="1">
      <alignment vertical="center"/>
      <protection/>
    </xf>
    <xf numFmtId="0" fontId="35" fillId="11" borderId="31" xfId="0" applyFont="1" applyFill="1" applyBorder="1" applyAlignment="1" applyProtection="1">
      <alignment horizontal="left" vertical="center" indent="1"/>
      <protection/>
    </xf>
    <xf numFmtId="0" fontId="35" fillId="11" borderId="0" xfId="0" applyFont="1" applyFill="1" applyBorder="1" applyAlignment="1" applyProtection="1">
      <alignment vertical="center"/>
      <protection/>
    </xf>
    <xf numFmtId="0" fontId="36" fillId="11" borderId="32" xfId="0" applyFont="1" applyFill="1" applyBorder="1" applyAlignment="1" applyProtection="1">
      <alignment horizontal="center" vertical="center"/>
      <protection/>
    </xf>
    <xf numFmtId="0" fontId="35" fillId="11" borderId="33" xfId="0" applyFont="1" applyFill="1" applyBorder="1" applyAlignment="1" applyProtection="1">
      <alignment horizontal="center" vertical="center"/>
      <protection/>
    </xf>
    <xf numFmtId="0" fontId="34" fillId="11" borderId="34" xfId="0" applyFont="1" applyFill="1" applyBorder="1" applyAlignment="1" applyProtection="1">
      <alignment vertical="center"/>
      <protection/>
    </xf>
    <xf numFmtId="0" fontId="23" fillId="11" borderId="10" xfId="0" applyFont="1" applyFill="1" applyBorder="1" applyAlignment="1" applyProtection="1">
      <alignment horizontal="center" vertical="center"/>
      <protection/>
    </xf>
    <xf numFmtId="0" fontId="23" fillId="11" borderId="10" xfId="0" applyFont="1" applyFill="1" applyBorder="1" applyAlignment="1" applyProtection="1">
      <alignment horizontal="right" vertical="center" wrapText="1" indent="1"/>
      <protection/>
    </xf>
    <xf numFmtId="0" fontId="37" fillId="11" borderId="10" xfId="0" applyFont="1" applyFill="1" applyBorder="1" applyAlignment="1" applyProtection="1">
      <alignment vertical="center"/>
      <protection/>
    </xf>
    <xf numFmtId="0" fontId="23" fillId="11" borderId="35" xfId="0" applyFont="1" applyFill="1" applyBorder="1" applyAlignment="1" applyProtection="1">
      <alignment horizontal="left" vertical="center" wrapText="1" indent="1"/>
      <protection/>
    </xf>
    <xf numFmtId="0" fontId="5" fillId="11" borderId="34" xfId="0" applyFont="1" applyFill="1" applyBorder="1" applyAlignment="1" applyProtection="1">
      <alignment horizontal="center" vertical="center"/>
      <protection/>
    </xf>
    <xf numFmtId="0" fontId="23" fillId="11" borderId="10" xfId="0" applyFont="1" applyFill="1" applyBorder="1" applyAlignment="1" applyProtection="1">
      <alignment horizontal="center" vertical="center" wrapText="1"/>
      <protection/>
    </xf>
    <xf numFmtId="0" fontId="35" fillId="11" borderId="36" xfId="0" applyFont="1" applyFill="1" applyBorder="1" applyAlignment="1" applyProtection="1">
      <alignment horizontal="center" vertical="center"/>
      <protection/>
    </xf>
    <xf numFmtId="0" fontId="23" fillId="11" borderId="37" xfId="0" applyFont="1" applyFill="1" applyBorder="1" applyAlignment="1" applyProtection="1">
      <alignment horizontal="center" vertical="center"/>
      <protection/>
    </xf>
    <xf numFmtId="0" fontId="23" fillId="11" borderId="37" xfId="0" applyFont="1" applyFill="1" applyBorder="1" applyAlignment="1" applyProtection="1">
      <alignment horizontal="right" vertical="center" wrapText="1" indent="1"/>
      <protection/>
    </xf>
    <xf numFmtId="0" fontId="37" fillId="11" borderId="37" xfId="0" applyFont="1" applyFill="1" applyBorder="1" applyAlignment="1" applyProtection="1">
      <alignment vertical="center"/>
      <protection/>
    </xf>
    <xf numFmtId="0" fontId="23" fillId="11" borderId="38" xfId="0" applyFont="1" applyFill="1" applyBorder="1" applyAlignment="1" applyProtection="1">
      <alignment horizontal="left" vertical="center" wrapText="1" indent="1"/>
      <protection/>
    </xf>
    <xf numFmtId="0" fontId="5" fillId="11" borderId="39" xfId="0" applyFont="1" applyFill="1" applyBorder="1" applyAlignment="1" applyProtection="1">
      <alignment horizontal="center" vertical="center"/>
      <protection/>
    </xf>
    <xf numFmtId="0" fontId="5" fillId="11" borderId="32" xfId="0" applyFont="1" applyFill="1" applyBorder="1" applyAlignment="1" applyProtection="1">
      <alignment horizontal="center" vertical="center"/>
      <protection/>
    </xf>
    <xf numFmtId="0" fontId="23" fillId="11" borderId="10" xfId="0" applyFont="1" applyFill="1" applyBorder="1" applyAlignment="1" applyProtection="1">
      <alignment horizontal="right" vertical="center" indent="1"/>
      <protection/>
    </xf>
    <xf numFmtId="0" fontId="23" fillId="11" borderId="35" xfId="0" applyFont="1" applyFill="1" applyBorder="1" applyAlignment="1" applyProtection="1">
      <alignment horizontal="left" vertical="center" indent="1"/>
      <protection/>
    </xf>
    <xf numFmtId="0" fontId="5" fillId="11" borderId="34" xfId="0" applyFont="1" applyFill="1" applyBorder="1" applyAlignment="1" applyProtection="1">
      <alignment horizontal="center" vertical="center" wrapText="1"/>
      <protection/>
    </xf>
    <xf numFmtId="0" fontId="23" fillId="11" borderId="37" xfId="0" applyFont="1" applyFill="1" applyBorder="1" applyAlignment="1" applyProtection="1">
      <alignment horizontal="center" vertical="center" wrapText="1"/>
      <protection/>
    </xf>
    <xf numFmtId="0" fontId="35" fillId="11" borderId="40" xfId="0" applyFont="1" applyFill="1" applyBorder="1" applyAlignment="1" applyProtection="1">
      <alignment horizontal="center" vertical="center"/>
      <protection/>
    </xf>
    <xf numFmtId="0" fontId="23" fillId="11" borderId="41" xfId="0" applyFont="1" applyFill="1" applyBorder="1" applyAlignment="1" applyProtection="1">
      <alignment horizontal="center" vertical="center" wrapText="1"/>
      <protection/>
    </xf>
    <xf numFmtId="0" fontId="23" fillId="11" borderId="41" xfId="0" applyFont="1" applyFill="1" applyBorder="1" applyAlignment="1" applyProtection="1">
      <alignment horizontal="right" vertical="center" wrapText="1" indent="1"/>
      <protection/>
    </xf>
    <xf numFmtId="0" fontId="37" fillId="11" borderId="41" xfId="0" applyFont="1" applyFill="1" applyBorder="1" applyAlignment="1" applyProtection="1">
      <alignment vertical="center"/>
      <protection/>
    </xf>
    <xf numFmtId="0" fontId="23" fillId="11" borderId="42" xfId="0" applyFont="1" applyFill="1" applyBorder="1" applyAlignment="1" applyProtection="1">
      <alignment horizontal="left" vertical="center" wrapText="1" indent="1"/>
      <protection/>
    </xf>
    <xf numFmtId="0" fontId="5" fillId="11" borderId="43" xfId="0" applyFont="1" applyFill="1" applyBorder="1" applyAlignment="1" applyProtection="1">
      <alignment horizontal="center" vertical="center"/>
      <protection/>
    </xf>
    <xf numFmtId="0" fontId="35" fillId="11" borderId="0" xfId="0" applyFont="1" applyFill="1" applyAlignment="1" applyProtection="1">
      <alignment horizontal="center" vertical="center"/>
      <protection/>
    </xf>
    <xf numFmtId="0" fontId="37" fillId="11" borderId="0" xfId="0" applyFont="1" applyFill="1" applyAlignment="1" applyProtection="1">
      <alignment horizontal="center" vertical="center"/>
      <protection/>
    </xf>
    <xf numFmtId="0" fontId="37" fillId="11" borderId="0" xfId="0" applyFont="1" applyFill="1" applyAlignment="1" applyProtection="1">
      <alignment horizontal="right" vertical="center" indent="1"/>
      <protection/>
    </xf>
    <xf numFmtId="0" fontId="37" fillId="11" borderId="0" xfId="0" applyFont="1" applyFill="1" applyAlignment="1" applyProtection="1">
      <alignment vertical="center"/>
      <protection/>
    </xf>
    <xf numFmtId="0" fontId="37" fillId="11" borderId="0" xfId="0" applyFont="1" applyFill="1" applyBorder="1" applyAlignment="1" applyProtection="1">
      <alignment horizontal="left" vertical="center" indent="1"/>
      <protection/>
    </xf>
    <xf numFmtId="0" fontId="37" fillId="11" borderId="0" xfId="0" applyFont="1" applyFill="1" applyAlignment="1" applyProtection="1">
      <alignment horizontal="left" vertical="center" indent="1"/>
      <protection/>
    </xf>
    <xf numFmtId="0" fontId="1" fillId="9" borderId="13" xfId="0" applyFont="1" applyFill="1" applyBorder="1" applyAlignment="1">
      <alignment horizontal="left" vertical="center" indent="1"/>
    </xf>
    <xf numFmtId="0" fontId="1" fillId="12" borderId="11" xfId="0" applyFont="1" applyFill="1" applyBorder="1" applyAlignment="1">
      <alignment horizontal="left" vertical="center" indent="1"/>
    </xf>
    <xf numFmtId="0" fontId="1" fillId="10" borderId="11" xfId="0" applyFont="1" applyFill="1" applyBorder="1" applyAlignment="1">
      <alignment horizontal="left" vertical="center" indent="1"/>
    </xf>
    <xf numFmtId="0" fontId="1" fillId="10" borderId="8" xfId="0" applyFont="1" applyFill="1" applyBorder="1" applyAlignment="1">
      <alignment horizontal="left" vertical="center" indent="1"/>
    </xf>
    <xf numFmtId="0" fontId="1" fillId="9" borderId="14" xfId="0" applyFont="1" applyFill="1" applyBorder="1" applyAlignment="1">
      <alignment horizontal="left" vertical="center" indent="1"/>
    </xf>
    <xf numFmtId="0" fontId="1" fillId="12" borderId="10" xfId="0" applyFont="1" applyFill="1" applyBorder="1" applyAlignment="1">
      <alignment horizontal="left" vertical="center" indent="1"/>
    </xf>
    <xf numFmtId="0" fontId="1" fillId="10" borderId="10" xfId="0" applyFont="1" applyFill="1" applyBorder="1" applyAlignment="1">
      <alignment horizontal="left" vertical="center" indent="1"/>
    </xf>
    <xf numFmtId="0" fontId="1" fillId="9" borderId="15" xfId="0" applyFont="1" applyFill="1" applyBorder="1" applyAlignment="1">
      <alignment horizontal="left" vertical="center" indent="1"/>
    </xf>
    <xf numFmtId="0" fontId="1" fillId="12" borderId="12" xfId="0" applyFont="1" applyFill="1" applyBorder="1" applyAlignment="1">
      <alignment horizontal="left" vertical="center" indent="1"/>
    </xf>
    <xf numFmtId="0" fontId="1" fillId="10" borderId="12" xfId="0" applyFont="1" applyFill="1" applyBorder="1" applyAlignment="1">
      <alignment horizontal="left" vertical="center" indent="1"/>
    </xf>
    <xf numFmtId="0" fontId="1" fillId="10" borderId="16" xfId="0" applyFont="1" applyFill="1" applyBorder="1" applyAlignment="1">
      <alignment horizontal="left" vertical="center" indent="1"/>
    </xf>
    <xf numFmtId="0" fontId="30" fillId="12" borderId="22" xfId="0" applyFont="1" applyFill="1" applyBorder="1" applyAlignment="1">
      <alignment horizontal="left" vertical="center" indent="1"/>
    </xf>
    <xf numFmtId="0" fontId="3" fillId="0" borderId="44" xfId="0" applyFont="1" applyFill="1" applyBorder="1" applyAlignment="1" applyProtection="1">
      <alignment horizontal="right"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0" fontId="39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 applyProtection="1">
      <alignment horizontal="center" vertical="center"/>
      <protection locked="0"/>
    </xf>
    <xf numFmtId="0" fontId="39" fillId="0" borderId="0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 applyProtection="1">
      <alignment horizontal="right" vertical="center" wrapText="1" indent="1"/>
      <protection/>
    </xf>
    <xf numFmtId="0" fontId="26" fillId="0" borderId="3" xfId="0" applyFont="1" applyFill="1" applyBorder="1" applyAlignment="1" applyProtection="1">
      <alignment horizontal="right" vertical="center" wrapText="1" indent="1"/>
      <protection/>
    </xf>
    <xf numFmtId="0" fontId="0" fillId="11" borderId="0" xfId="0" applyFont="1" applyFill="1" applyAlignment="1" applyProtection="1">
      <alignment horizontal="center" vertical="center" wrapText="1"/>
      <protection/>
    </xf>
    <xf numFmtId="0" fontId="0" fillId="11" borderId="0" xfId="0" applyFont="1" applyFill="1" applyAlignment="1" applyProtection="1">
      <alignment horizontal="right" vertical="center" wrapText="1"/>
      <protection/>
    </xf>
    <xf numFmtId="0" fontId="1" fillId="11" borderId="0" xfId="0" applyFont="1" applyFill="1" applyAlignment="1" applyProtection="1">
      <alignment horizontal="center" vertical="center" wrapText="1"/>
      <protection/>
    </xf>
    <xf numFmtId="0" fontId="0" fillId="11" borderId="0" xfId="0" applyFont="1" applyFill="1" applyAlignment="1" applyProtection="1">
      <alignment vertical="center" wrapText="1"/>
      <protection/>
    </xf>
    <xf numFmtId="0" fontId="0" fillId="11" borderId="0" xfId="0" applyFont="1" applyFill="1" applyAlignment="1" applyProtection="1">
      <alignment horizontal="left" vertical="center" wrapText="1"/>
      <protection/>
    </xf>
    <xf numFmtId="0" fontId="0" fillId="11" borderId="13" xfId="0" applyFont="1" applyFill="1" applyBorder="1" applyAlignment="1" applyProtection="1">
      <alignment horizontal="center" vertical="center" wrapText="1"/>
      <protection/>
    </xf>
    <xf numFmtId="0" fontId="1" fillId="11" borderId="11" xfId="0" applyFont="1" applyFill="1" applyBorder="1" applyAlignment="1" applyProtection="1">
      <alignment horizontal="center" vertical="center" wrapText="1"/>
      <protection/>
    </xf>
    <xf numFmtId="0" fontId="1" fillId="11" borderId="11" xfId="0" applyFont="1" applyFill="1" applyBorder="1" applyAlignment="1" applyProtection="1">
      <alignment horizontal="right" vertical="center" wrapText="1"/>
      <protection/>
    </xf>
    <xf numFmtId="0" fontId="1" fillId="11" borderId="11" xfId="0" applyFont="1" applyFill="1" applyBorder="1" applyAlignment="1" applyProtection="1">
      <alignment vertical="center" wrapText="1"/>
      <protection/>
    </xf>
    <xf numFmtId="0" fontId="1" fillId="11" borderId="11" xfId="0" applyFont="1" applyFill="1" applyBorder="1" applyAlignment="1" applyProtection="1">
      <alignment horizontal="left" vertical="center" wrapText="1"/>
      <protection/>
    </xf>
    <xf numFmtId="0" fontId="1" fillId="11" borderId="8" xfId="0" applyFont="1" applyFill="1" applyBorder="1" applyAlignment="1" applyProtection="1">
      <alignment horizontal="left" vertical="center" wrapText="1"/>
      <protection/>
    </xf>
    <xf numFmtId="0" fontId="0" fillId="11" borderId="14" xfId="0" applyFont="1" applyFill="1" applyBorder="1" applyAlignment="1" applyProtection="1">
      <alignment horizontal="center" vertical="center" wrapText="1"/>
      <protection/>
    </xf>
    <xf numFmtId="0" fontId="0" fillId="11" borderId="10" xfId="0" applyFont="1" applyFill="1" applyBorder="1" applyAlignment="1">
      <alignment horizontal="center" vertical="center" wrapText="1"/>
    </xf>
    <xf numFmtId="0" fontId="0" fillId="11" borderId="10" xfId="0" applyFont="1" applyFill="1" applyBorder="1" applyAlignment="1" applyProtection="1">
      <alignment vertical="center"/>
      <protection/>
    </xf>
    <xf numFmtId="0" fontId="0" fillId="11" borderId="10" xfId="0" applyFont="1" applyFill="1" applyBorder="1" applyAlignment="1">
      <alignment horizontal="right" vertical="center" wrapText="1"/>
    </xf>
    <xf numFmtId="0" fontId="1" fillId="11" borderId="10" xfId="0" applyFont="1" applyFill="1" applyBorder="1" applyAlignment="1">
      <alignment horizontal="center" vertical="center"/>
    </xf>
    <xf numFmtId="0" fontId="0" fillId="11" borderId="10" xfId="0" applyFont="1" applyFill="1" applyBorder="1" applyAlignment="1">
      <alignment horizontal="left" vertical="center" wrapText="1"/>
    </xf>
    <xf numFmtId="0" fontId="0" fillId="11" borderId="10" xfId="0" applyFont="1" applyFill="1" applyBorder="1" applyAlignment="1" applyProtection="1">
      <alignment horizontal="left" vertical="center" wrapText="1"/>
      <protection/>
    </xf>
    <xf numFmtId="0" fontId="0" fillId="11" borderId="9" xfId="0" applyFont="1" applyFill="1" applyBorder="1" applyAlignment="1" applyProtection="1">
      <alignment horizontal="left" vertical="center" wrapText="1"/>
      <protection/>
    </xf>
    <xf numFmtId="0" fontId="0" fillId="11" borderId="10" xfId="0" applyFont="1" applyFill="1" applyBorder="1" applyAlignment="1" applyProtection="1">
      <alignment horizontal="left" vertical="center"/>
      <protection/>
    </xf>
    <xf numFmtId="0" fontId="0" fillId="11" borderId="10" xfId="0" applyFont="1" applyFill="1" applyBorder="1" applyAlignment="1" applyProtection="1">
      <alignment horizontal="center" vertical="center"/>
      <protection/>
    </xf>
    <xf numFmtId="0" fontId="0" fillId="11" borderId="10" xfId="0" applyFont="1" applyFill="1" applyBorder="1" applyAlignment="1" applyProtection="1">
      <alignment horizontal="right" vertical="center"/>
      <protection/>
    </xf>
    <xf numFmtId="0" fontId="1" fillId="11" borderId="10" xfId="0" applyFont="1" applyFill="1" applyBorder="1" applyAlignment="1" applyProtection="1">
      <alignment horizontal="center" vertical="center"/>
      <protection locked="0"/>
    </xf>
    <xf numFmtId="0" fontId="0" fillId="11" borderId="10" xfId="0" applyFont="1" applyFill="1" applyBorder="1" applyAlignment="1" applyProtection="1">
      <alignment horizontal="center" vertical="center" wrapText="1"/>
      <protection/>
    </xf>
    <xf numFmtId="0" fontId="0" fillId="11" borderId="10" xfId="0" applyFont="1" applyFill="1" applyBorder="1" applyAlignment="1">
      <alignment horizontal="right" vertical="center"/>
    </xf>
    <xf numFmtId="0" fontId="0" fillId="11" borderId="10" xfId="0" applyFont="1" applyFill="1" applyBorder="1" applyAlignment="1">
      <alignment horizontal="left" vertical="center"/>
    </xf>
    <xf numFmtId="0" fontId="0" fillId="11" borderId="10" xfId="0" applyFont="1" applyFill="1" applyBorder="1" applyAlignment="1">
      <alignment horizontal="left" vertical="center" wrapText="1" indent="1"/>
    </xf>
    <xf numFmtId="0" fontId="0" fillId="11" borderId="9" xfId="0" applyFont="1" applyFill="1" applyBorder="1" applyAlignment="1" applyProtection="1">
      <alignment horizontal="left" vertical="center"/>
      <protection/>
    </xf>
    <xf numFmtId="0" fontId="0" fillId="11" borderId="9" xfId="0" applyFont="1" applyFill="1" applyBorder="1" applyAlignment="1" applyProtection="1">
      <alignment vertical="center"/>
      <protection/>
    </xf>
    <xf numFmtId="0" fontId="1" fillId="11" borderId="10" xfId="0" applyFont="1" applyFill="1" applyBorder="1" applyAlignment="1">
      <alignment horizontal="center" vertical="center" wrapText="1"/>
    </xf>
    <xf numFmtId="0" fontId="0" fillId="11" borderId="10" xfId="0" applyFont="1" applyFill="1" applyBorder="1" applyAlignment="1">
      <alignment vertical="center" wrapText="1"/>
    </xf>
    <xf numFmtId="0" fontId="0" fillId="11" borderId="15" xfId="0" applyFont="1" applyFill="1" applyBorder="1" applyAlignment="1" applyProtection="1">
      <alignment horizontal="center" vertical="center" wrapText="1"/>
      <protection/>
    </xf>
    <xf numFmtId="0" fontId="0" fillId="11" borderId="12" xfId="0" applyFont="1" applyFill="1" applyBorder="1" applyAlignment="1">
      <alignment horizontal="center" vertical="center" wrapText="1"/>
    </xf>
    <xf numFmtId="0" fontId="0" fillId="11" borderId="12" xfId="0" applyFont="1" applyFill="1" applyBorder="1" applyAlignment="1">
      <alignment horizontal="left" vertical="center" wrapText="1"/>
    </xf>
    <xf numFmtId="0" fontId="0" fillId="11" borderId="12" xfId="0" applyFont="1" applyFill="1" applyBorder="1" applyAlignment="1">
      <alignment horizontal="right" vertical="center" wrapText="1"/>
    </xf>
    <xf numFmtId="0" fontId="1" fillId="11" borderId="12" xfId="0" applyFont="1" applyFill="1" applyBorder="1" applyAlignment="1">
      <alignment horizontal="center" vertical="center"/>
    </xf>
    <xf numFmtId="0" fontId="0" fillId="11" borderId="12" xfId="0" applyFont="1" applyFill="1" applyBorder="1" applyAlignment="1">
      <alignment vertical="center" wrapText="1"/>
    </xf>
    <xf numFmtId="0" fontId="0" fillId="11" borderId="12" xfId="0" applyFont="1" applyFill="1" applyBorder="1" applyAlignment="1" applyProtection="1">
      <alignment horizontal="center" vertical="center" wrapText="1"/>
      <protection/>
    </xf>
    <xf numFmtId="0" fontId="0" fillId="11" borderId="16" xfId="0" applyFont="1" applyFill="1" applyBorder="1" applyAlignment="1" applyProtection="1">
      <alignment horizontal="left" vertical="center" wrapText="1"/>
      <protection/>
    </xf>
    <xf numFmtId="0" fontId="3" fillId="0" borderId="1" xfId="0" applyFont="1" applyBorder="1" applyAlignment="1" applyProtection="1" quotePrefix="1">
      <alignment horizontal="center" vertical="center"/>
      <protection/>
    </xf>
    <xf numFmtId="0" fontId="3" fillId="0" borderId="2" xfId="0" applyFont="1" applyBorder="1" applyAlignment="1" applyProtection="1" quotePrefix="1">
      <alignment horizontal="center" vertical="center"/>
      <protection/>
    </xf>
    <xf numFmtId="0" fontId="3" fillId="0" borderId="2" xfId="0" applyFont="1" applyFill="1" applyBorder="1" applyAlignment="1" applyProtection="1" quotePrefix="1">
      <alignment horizontal="center" vertical="center"/>
      <protection/>
    </xf>
    <xf numFmtId="0" fontId="3" fillId="0" borderId="3" xfId="0" applyFont="1" applyBorder="1" applyAlignment="1" applyProtection="1" quotePrefix="1">
      <alignment horizontal="center" vertical="center"/>
      <protection/>
    </xf>
    <xf numFmtId="0" fontId="38" fillId="0" borderId="1" xfId="0" applyFont="1" applyBorder="1" applyAlignment="1" applyProtection="1">
      <alignment horizontal="center" vertical="center" wrapText="1"/>
      <protection/>
    </xf>
    <xf numFmtId="0" fontId="38" fillId="0" borderId="2" xfId="0" applyFont="1" applyBorder="1" applyAlignment="1" applyProtection="1">
      <alignment horizontal="center" vertical="center" wrapText="1"/>
      <protection/>
    </xf>
    <xf numFmtId="0" fontId="38" fillId="0" borderId="2" xfId="0" applyFont="1" applyFill="1" applyBorder="1" applyAlignment="1" applyProtection="1">
      <alignment horizontal="center" vertical="center" wrapText="1"/>
      <protection/>
    </xf>
    <xf numFmtId="0" fontId="38" fillId="0" borderId="3" xfId="0" applyFont="1" applyBorder="1" applyAlignment="1" applyProtection="1">
      <alignment horizontal="center" vertical="center" wrapText="1"/>
      <protection/>
    </xf>
    <xf numFmtId="0" fontId="13" fillId="0" borderId="0" xfId="0" applyFont="1" applyAlignment="1" applyProtection="1">
      <alignment horizontal="left" vertical="center" wrapText="1" indent="1"/>
      <protection/>
    </xf>
    <xf numFmtId="0" fontId="13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0" fillId="0" borderId="0" xfId="0" applyAlignment="1">
      <alignment vertical="center" wrapText="1"/>
    </xf>
    <xf numFmtId="0" fontId="10" fillId="0" borderId="0" xfId="0" applyFont="1" applyAlignment="1" applyProtection="1">
      <alignment horizontal="left" vertical="center" wrapText="1"/>
      <protection/>
    </xf>
    <xf numFmtId="175" fontId="1" fillId="2" borderId="4" xfId="0" applyNumberFormat="1" applyFont="1" applyFill="1" applyBorder="1" applyAlignment="1" applyProtection="1">
      <alignment horizontal="center" vertical="center" wrapText="1"/>
      <protection/>
    </xf>
    <xf numFmtId="175" fontId="1" fillId="2" borderId="25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left" vertical="center" wrapText="1"/>
      <protection/>
    </xf>
    <xf numFmtId="0" fontId="22" fillId="0" borderId="0" xfId="0" applyFont="1" applyAlignment="1" applyProtection="1">
      <alignment horizontal="left" vertical="center" wrapText="1"/>
      <protection/>
    </xf>
    <xf numFmtId="0" fontId="19" fillId="2" borderId="4" xfId="0" applyFont="1" applyFill="1" applyBorder="1" applyAlignment="1" applyProtection="1">
      <alignment horizontal="center" vertical="center" wrapText="1"/>
      <protection/>
    </xf>
    <xf numFmtId="0" fontId="19" fillId="2" borderId="25" xfId="0" applyFont="1" applyFill="1" applyBorder="1" applyAlignment="1" applyProtection="1">
      <alignment horizontal="center" vertical="center" wrapText="1"/>
      <protection/>
    </xf>
    <xf numFmtId="0" fontId="3" fillId="0" borderId="45" xfId="0" applyFont="1" applyFill="1" applyBorder="1" applyAlignment="1" applyProtection="1">
      <alignment horizontal="right" vertical="center"/>
      <protection/>
    </xf>
    <xf numFmtId="0" fontId="3" fillId="0" borderId="44" xfId="0" applyFont="1" applyFill="1" applyBorder="1" applyAlignment="1" applyProtection="1">
      <alignment horizontal="right" vertical="center" wrapText="1"/>
      <protection/>
    </xf>
    <xf numFmtId="0" fontId="3" fillId="0" borderId="45" xfId="0" applyFont="1" applyFill="1" applyBorder="1" applyAlignment="1" applyProtection="1">
      <alignment horizontal="right" vertical="center" wrapText="1"/>
      <protection/>
    </xf>
    <xf numFmtId="49" fontId="24" fillId="0" borderId="0" xfId="0" applyNumberFormat="1" applyFont="1" applyBorder="1" applyAlignment="1" applyProtection="1">
      <alignment horizontal="center" vertical="center"/>
      <protection/>
    </xf>
    <xf numFmtId="0" fontId="30" fillId="12" borderId="46" xfId="0" applyFont="1" applyFill="1" applyBorder="1" applyAlignment="1">
      <alignment horizontal="left" vertical="center" indent="1"/>
    </xf>
    <xf numFmtId="0" fontId="30" fillId="12" borderId="47" xfId="0" applyFont="1" applyFill="1" applyBorder="1" applyAlignment="1">
      <alignment horizontal="left" vertical="center" indent="1"/>
    </xf>
    <xf numFmtId="0" fontId="30" fillId="10" borderId="46" xfId="0" applyFont="1" applyFill="1" applyBorder="1" applyAlignment="1">
      <alignment horizontal="left" vertical="center" indent="1"/>
    </xf>
    <xf numFmtId="0" fontId="30" fillId="10" borderId="22" xfId="0" applyFont="1" applyFill="1" applyBorder="1" applyAlignment="1">
      <alignment horizontal="left" vertical="center" indent="1"/>
    </xf>
    <xf numFmtId="0" fontId="30" fillId="10" borderId="48" xfId="0" applyFont="1" applyFill="1" applyBorder="1" applyAlignment="1">
      <alignment horizontal="left" vertical="center" indent="1"/>
    </xf>
    <xf numFmtId="0" fontId="30" fillId="11" borderId="10" xfId="0" applyFont="1" applyFill="1" applyBorder="1" applyAlignment="1" applyProtection="1">
      <alignment horizontal="left" vertical="center" wrapText="1" indent="1"/>
      <protection/>
    </xf>
    <xf numFmtId="0" fontId="30" fillId="11" borderId="35" xfId="0" applyFont="1" applyFill="1" applyBorder="1" applyAlignment="1" applyProtection="1">
      <alignment horizontal="left" vertical="center" wrapText="1" indent="1"/>
      <protection/>
    </xf>
    <xf numFmtId="0" fontId="30" fillId="11" borderId="30" xfId="0" applyFont="1" applyFill="1" applyBorder="1" applyAlignment="1" applyProtection="1">
      <alignment horizontal="left" vertical="center" wrapText="1" indent="1"/>
      <protection/>
    </xf>
    <xf numFmtId="0" fontId="30" fillId="11" borderId="31" xfId="0" applyFont="1" applyFill="1" applyBorder="1" applyAlignment="1" applyProtection="1">
      <alignment horizontal="left" vertical="center" wrapText="1" indent="1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6">
    <dxf>
      <font>
        <color rgb="FFFFFFFF"/>
      </font>
      <border/>
    </dxf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color rgb="FFFFFFFF"/>
      </font>
      <fill>
        <patternFill patternType="solid">
          <bgColor rgb="FFFF9900"/>
        </patternFill>
      </fill>
      <border/>
    </dxf>
    <dxf>
      <font>
        <color rgb="FFFFFFFF"/>
      </font>
      <fill>
        <patternFill>
          <bgColor rgb="FFFF9900"/>
        </patternFill>
      </fill>
      <border/>
    </dxf>
    <dxf>
      <font>
        <color rgb="FFFFCC00"/>
      </font>
      <fill>
        <patternFill patternType="solid"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485775</xdr:colOff>
      <xdr:row>0</xdr:row>
      <xdr:rowOff>561975</xdr:rowOff>
    </xdr:from>
    <xdr:to>
      <xdr:col>5</xdr:col>
      <xdr:colOff>2076450</xdr:colOff>
      <xdr:row>7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7525" y="561975"/>
          <a:ext cx="1590675" cy="183832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5</xdr:col>
      <xdr:colOff>485775</xdr:colOff>
      <xdr:row>0</xdr:row>
      <xdr:rowOff>561975</xdr:rowOff>
    </xdr:from>
    <xdr:to>
      <xdr:col>5</xdr:col>
      <xdr:colOff>2076450</xdr:colOff>
      <xdr:row>8</xdr:row>
      <xdr:rowOff>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7525" y="561975"/>
          <a:ext cx="1590675" cy="196215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1</xdr:row>
      <xdr:rowOff>180975</xdr:rowOff>
    </xdr:from>
    <xdr:to>
      <xdr:col>7</xdr:col>
      <xdr:colOff>552450</xdr:colOff>
      <xdr:row>5</xdr:row>
      <xdr:rowOff>171450</xdr:rowOff>
    </xdr:to>
    <xdr:sp>
      <xdr:nvSpPr>
        <xdr:cNvPr id="1" name="TextBox 9"/>
        <xdr:cNvSpPr txBox="1">
          <a:spLocks noChangeArrowheads="1"/>
        </xdr:cNvSpPr>
      </xdr:nvSpPr>
      <xdr:spPr>
        <a:xfrm>
          <a:off x="247650" y="752475"/>
          <a:ext cx="7543800" cy="14001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72000" rIns="90000" bIns="82800"/>
        <a:p>
          <a:pPr algn="l">
            <a:defRPr/>
          </a:pPr>
          <a:r>
            <a:rPr lang="en-US" cap="none" sz="14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Type in the WHITE cells and hit RETURN.  In column L, you can check the right answer.
The exercise is based on words including the latin root "fect" = "make". You can check the words in this group on the "REFERENCE" sheet.</a:t>
          </a:r>
        </a:p>
      </xdr:txBody>
    </xdr:sp>
    <xdr:clientData/>
  </xdr:twoCellAnchor>
  <xdr:oneCellAnchor>
    <xdr:from>
      <xdr:col>7</xdr:col>
      <xdr:colOff>819150</xdr:colOff>
      <xdr:row>1</xdr:row>
      <xdr:rowOff>190500</xdr:rowOff>
    </xdr:from>
    <xdr:ext cx="1428750" cy="1552575"/>
    <xdr:sp>
      <xdr:nvSpPr>
        <xdr:cNvPr id="2" name="TextBox 83"/>
        <xdr:cNvSpPr txBox="1">
          <a:spLocks noChangeArrowheads="1"/>
        </xdr:cNvSpPr>
      </xdr:nvSpPr>
      <xdr:spPr>
        <a:xfrm>
          <a:off x="8058150" y="762000"/>
          <a:ext cx="1428750" cy="15525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72000" rIns="72000" bIns="72000" anchor="ctr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THE "SEE/HIDE"
BUTTONS
ONLY WORK
IF YOU HAVE
ENABLED 
MACROS.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hrissnuggs@gmail.com" TargetMode="External" /><Relationship Id="rId2" Type="http://schemas.openxmlformats.org/officeDocument/2006/relationships/drawing" Target="../drawings/drawing1.xml" /><Relationship Id="rId3" Type="http://schemas.openxmlformats.org/officeDocument/2006/relationships/image" Target="../media/image2.png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image" Target="../media/image3.png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B1:K21"/>
  <sheetViews>
    <sheetView showGridLines="0" workbookViewId="0" topLeftCell="A1">
      <selection activeCell="E19" sqref="E19"/>
    </sheetView>
  </sheetViews>
  <sheetFormatPr defaultColWidth="11.00390625" defaultRowHeight="14.25"/>
  <cols>
    <col min="1" max="1" width="3.00390625" style="25" customWidth="1"/>
    <col min="2" max="2" width="13.875" style="25" customWidth="1"/>
    <col min="3" max="3" width="4.25390625" style="25" customWidth="1"/>
    <col min="4" max="4" width="21.25390625" style="25" customWidth="1"/>
    <col min="5" max="5" width="41.375" style="25" customWidth="1"/>
    <col min="6" max="6" width="27.25390625" style="25" customWidth="1"/>
    <col min="7" max="10" width="11.00390625" style="25" customWidth="1"/>
    <col min="11" max="11" width="16.25390625" style="25" customWidth="1"/>
    <col min="12" max="16384" width="11.00390625" style="25" customWidth="1"/>
  </cols>
  <sheetData>
    <row r="1" spans="2:11" ht="44.25" customHeight="1">
      <c r="B1" s="204" t="s">
        <v>6</v>
      </c>
      <c r="C1" s="204"/>
      <c r="D1" s="204"/>
      <c r="E1" s="204"/>
      <c r="F1" s="204"/>
      <c r="G1" s="204"/>
      <c r="H1" s="204"/>
      <c r="I1" s="204"/>
      <c r="J1" s="204"/>
      <c r="K1" s="204"/>
    </row>
    <row r="2" spans="2:11" ht="48" customHeight="1">
      <c r="B2" s="202" t="s">
        <v>7</v>
      </c>
      <c r="C2" s="202"/>
      <c r="D2" s="202"/>
      <c r="E2" s="202"/>
      <c r="F2" s="26"/>
      <c r="G2" s="26"/>
      <c r="H2" s="26"/>
      <c r="I2" s="26"/>
      <c r="J2" s="26"/>
      <c r="K2" s="26"/>
    </row>
    <row r="3" spans="2:11" ht="23.25" customHeight="1">
      <c r="B3" s="27" t="s">
        <v>8</v>
      </c>
      <c r="C3" s="28">
        <v>1</v>
      </c>
      <c r="D3" s="201" t="s">
        <v>9</v>
      </c>
      <c r="E3" s="201"/>
      <c r="F3" s="201"/>
      <c r="G3" s="201"/>
      <c r="H3" s="26"/>
      <c r="I3" s="26"/>
      <c r="J3" s="26"/>
      <c r="K3" s="26"/>
    </row>
    <row r="4" spans="2:11" ht="23.25" customHeight="1">
      <c r="B4" s="27"/>
      <c r="C4" s="28">
        <v>2</v>
      </c>
      <c r="D4" s="201" t="s">
        <v>24</v>
      </c>
      <c r="E4" s="201"/>
      <c r="F4" s="201"/>
      <c r="G4" s="26"/>
      <c r="H4" s="26"/>
      <c r="I4" s="26"/>
      <c r="J4" s="26"/>
      <c r="K4" s="26"/>
    </row>
    <row r="5" spans="2:11" ht="23.25" customHeight="1">
      <c r="B5" s="27"/>
      <c r="C5" s="28">
        <v>3</v>
      </c>
      <c r="D5" s="201" t="s">
        <v>30</v>
      </c>
      <c r="E5" s="201"/>
      <c r="F5" s="201"/>
      <c r="G5" s="26"/>
      <c r="H5" s="26"/>
      <c r="I5" s="26"/>
      <c r="J5" s="26"/>
      <c r="K5" s="26"/>
    </row>
    <row r="6" spans="2:11" ht="23.25" customHeight="1">
      <c r="B6" s="27"/>
      <c r="D6" s="201" t="s">
        <v>25</v>
      </c>
      <c r="E6" s="201"/>
      <c r="F6" s="201"/>
      <c r="G6" s="201"/>
      <c r="H6" s="26"/>
      <c r="I6" s="26"/>
      <c r="J6" s="26"/>
      <c r="K6" s="26"/>
    </row>
    <row r="7" spans="2:11" ht="3.75" customHeight="1">
      <c r="B7" s="27"/>
      <c r="C7" s="30"/>
      <c r="D7" s="31"/>
      <c r="E7" s="30"/>
      <c r="F7" s="30"/>
      <c r="G7" s="26"/>
      <c r="H7" s="26"/>
      <c r="I7" s="26"/>
      <c r="J7" s="26"/>
      <c r="K7" s="26"/>
    </row>
    <row r="8" spans="2:11" ht="18.75" customHeight="1">
      <c r="B8" s="27"/>
      <c r="C8" s="28"/>
      <c r="D8" s="31"/>
      <c r="E8" s="30"/>
      <c r="F8" s="30"/>
      <c r="G8" s="26"/>
      <c r="H8" s="26"/>
      <c r="I8" s="26"/>
      <c r="J8" s="26"/>
      <c r="K8" s="26"/>
    </row>
    <row r="9" spans="2:11" ht="30" customHeight="1">
      <c r="B9" s="202" t="s">
        <v>10</v>
      </c>
      <c r="C9" s="202"/>
      <c r="D9" s="202"/>
      <c r="E9" s="203"/>
      <c r="F9" s="26"/>
      <c r="G9" s="26"/>
      <c r="H9" s="26"/>
      <c r="I9" s="26"/>
      <c r="J9" s="26"/>
      <c r="K9" s="26"/>
    </row>
    <row r="10" spans="2:11" ht="7.5" customHeight="1">
      <c r="B10" s="27"/>
      <c r="C10" s="27"/>
      <c r="D10" s="26"/>
      <c r="E10" s="26"/>
      <c r="F10" s="26"/>
      <c r="G10" s="26"/>
      <c r="H10" s="26"/>
      <c r="I10" s="26"/>
      <c r="J10" s="26"/>
      <c r="K10" s="26"/>
    </row>
    <row r="11" spans="2:11" ht="26.25" customHeight="1">
      <c r="B11" s="27"/>
      <c r="C11" s="28">
        <v>1</v>
      </c>
      <c r="D11" s="201" t="s">
        <v>21</v>
      </c>
      <c r="E11" s="201"/>
      <c r="F11" s="201"/>
      <c r="G11" s="201"/>
      <c r="H11" s="201"/>
      <c r="I11" s="29"/>
      <c r="J11" s="26"/>
      <c r="K11" s="26"/>
    </row>
    <row r="12" spans="2:11" ht="26.25" customHeight="1">
      <c r="B12" s="27"/>
      <c r="C12" s="32">
        <v>2</v>
      </c>
      <c r="D12" s="201" t="s">
        <v>11</v>
      </c>
      <c r="E12" s="201"/>
      <c r="F12" s="201"/>
      <c r="G12" s="201"/>
      <c r="H12" s="201"/>
      <c r="I12" s="201"/>
      <c r="J12" s="26"/>
      <c r="K12" s="26"/>
    </row>
    <row r="13" spans="2:11" ht="26.25" customHeight="1">
      <c r="B13" s="27"/>
      <c r="C13" s="28">
        <v>3</v>
      </c>
      <c r="D13" s="201" t="s">
        <v>12</v>
      </c>
      <c r="E13" s="201"/>
      <c r="F13" s="201"/>
      <c r="G13" s="201"/>
      <c r="H13" s="201"/>
      <c r="I13" s="201"/>
      <c r="J13" s="26"/>
      <c r="K13" s="26"/>
    </row>
    <row r="14" spans="2:11" ht="16.5" customHeight="1">
      <c r="B14" s="27"/>
      <c r="C14" s="28"/>
      <c r="D14" s="29"/>
      <c r="E14" s="29"/>
      <c r="F14" s="29"/>
      <c r="G14" s="29"/>
      <c r="H14" s="29"/>
      <c r="I14" s="29"/>
      <c r="J14" s="26"/>
      <c r="K14" s="26"/>
    </row>
    <row r="15" spans="2:11" ht="34.5" customHeight="1">
      <c r="B15" s="202" t="s">
        <v>26</v>
      </c>
      <c r="C15" s="202"/>
      <c r="D15" s="202"/>
      <c r="E15" s="29"/>
      <c r="F15" s="29"/>
      <c r="G15" s="29"/>
      <c r="H15" s="29"/>
      <c r="I15" s="29"/>
      <c r="J15" s="26"/>
      <c r="K15" s="26"/>
    </row>
    <row r="16" spans="2:11" ht="31.5" customHeight="1">
      <c r="B16" s="27"/>
      <c r="C16" s="200" t="s">
        <v>27</v>
      </c>
      <c r="D16" s="200"/>
      <c r="E16" s="200"/>
      <c r="F16" s="200"/>
      <c r="G16" s="200"/>
      <c r="H16" s="200"/>
      <c r="I16" s="200"/>
      <c r="J16" s="26"/>
      <c r="K16" s="26"/>
    </row>
    <row r="17" spans="2:11" ht="18" customHeight="1">
      <c r="B17" s="27"/>
      <c r="C17" s="200" t="s">
        <v>28</v>
      </c>
      <c r="D17" s="200"/>
      <c r="E17" s="200"/>
      <c r="F17" s="200"/>
      <c r="G17" s="33"/>
      <c r="H17" s="33"/>
      <c r="I17" s="33"/>
      <c r="J17" s="26"/>
      <c r="K17" s="26"/>
    </row>
    <row r="18" spans="2:11" ht="18" customHeight="1" thickBot="1">
      <c r="B18" s="27"/>
      <c r="C18" s="28"/>
      <c r="D18" s="29"/>
      <c r="E18" s="29"/>
      <c r="F18" s="29"/>
      <c r="G18" s="29"/>
      <c r="H18" s="29"/>
      <c r="I18" s="29"/>
      <c r="J18" s="26"/>
      <c r="K18" s="26"/>
    </row>
    <row r="19" spans="2:9" ht="43.5" customHeight="1" thickBot="1" thickTop="1">
      <c r="B19" s="34"/>
      <c r="C19" s="34"/>
      <c r="D19" s="35" t="s">
        <v>29</v>
      </c>
      <c r="E19" s="36" t="s">
        <v>13</v>
      </c>
      <c r="F19" s="37"/>
      <c r="G19" s="37"/>
      <c r="H19" s="37"/>
      <c r="I19" s="37"/>
    </row>
    <row r="20" spans="2:3" ht="18.75" customHeight="1" thickTop="1">
      <c r="B20" s="38"/>
      <c r="C20" s="38"/>
    </row>
    <row r="21" spans="2:3" ht="18.75" customHeight="1">
      <c r="B21" s="38"/>
      <c r="C21" s="38"/>
    </row>
    <row r="22" ht="18.75" customHeight="1"/>
    <row r="23" ht="18.75" customHeight="1"/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</sheetData>
  <sheetProtection password="F237" sheet="1" objects="1" scenarios="1" selectLockedCells="1"/>
  <mergeCells count="13">
    <mergeCell ref="B1:K1"/>
    <mergeCell ref="B2:E2"/>
    <mergeCell ref="D3:G3"/>
    <mergeCell ref="D4:F4"/>
    <mergeCell ref="C16:I16"/>
    <mergeCell ref="C17:F17"/>
    <mergeCell ref="D5:F5"/>
    <mergeCell ref="D6:G6"/>
    <mergeCell ref="D13:I13"/>
    <mergeCell ref="B9:E9"/>
    <mergeCell ref="D11:H11"/>
    <mergeCell ref="D12:I12"/>
    <mergeCell ref="B15:D15"/>
  </mergeCells>
  <hyperlinks>
    <hyperlink ref="E19" r:id="rId1" display="chrissnuggs@gmail.com"/>
  </hyperlinks>
  <printOptions/>
  <pageMargins left="0.75" right="0.75" top="1" bottom="1" header="0.4921259845" footer="0.4921259845"/>
  <pageSetup orientation="portrait" paperSize="9"/>
  <drawing r:id="rId2"/>
  <picture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B1:AA48"/>
  <sheetViews>
    <sheetView showGridLines="0" tabSelected="1" zoomScaleSheetLayoutView="75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F9" sqref="F9"/>
    </sheetView>
  </sheetViews>
  <sheetFormatPr defaultColWidth="11.00390625" defaultRowHeight="14.25"/>
  <cols>
    <col min="1" max="1" width="1.875" style="3" customWidth="1"/>
    <col min="2" max="2" width="4.00390625" style="4" customWidth="1"/>
    <col min="3" max="3" width="8.125" style="4" hidden="1" customWidth="1"/>
    <col min="4" max="4" width="35.50390625" style="5" customWidth="1"/>
    <col min="5" max="5" width="38.25390625" style="6" customWidth="1"/>
    <col min="6" max="6" width="15.375" style="13" customWidth="1"/>
    <col min="7" max="7" width="15.375" style="41" hidden="1" customWidth="1"/>
    <col min="8" max="8" width="37.25390625" style="8" customWidth="1"/>
    <col min="9" max="9" width="1.25" style="9" customWidth="1"/>
    <col min="10" max="10" width="8.875" style="5" customWidth="1"/>
    <col min="11" max="11" width="1.37890625" style="9" customWidth="1"/>
    <col min="12" max="12" width="5.625" style="19" customWidth="1"/>
    <col min="13" max="13" width="15.75390625" style="23" customWidth="1"/>
    <col min="14" max="25" width="11.00390625" style="3" customWidth="1"/>
    <col min="26" max="26" width="10.50390625" style="3" customWidth="1"/>
    <col min="27" max="27" width="20.625" style="3" hidden="1" customWidth="1"/>
    <col min="28" max="16384" width="11.00390625" style="3" customWidth="1"/>
  </cols>
  <sheetData>
    <row r="1" spans="2:13" ht="45" customHeight="1" thickBot="1">
      <c r="B1" s="207" t="s">
        <v>22</v>
      </c>
      <c r="C1" s="207"/>
      <c r="D1" s="207"/>
      <c r="E1" s="207"/>
      <c r="F1" s="208" t="s">
        <v>328</v>
      </c>
      <c r="G1" s="208"/>
      <c r="H1" s="208"/>
      <c r="I1" s="1"/>
      <c r="J1" s="214" t="s">
        <v>200</v>
      </c>
      <c r="K1" s="214"/>
      <c r="L1" s="214"/>
      <c r="M1" s="147">
        <f>MAX(B9:B48)</f>
        <v>40</v>
      </c>
    </row>
    <row r="2" spans="10:27" ht="26.25" customHeight="1" thickBot="1" thickTop="1">
      <c r="J2" s="209" t="s">
        <v>5</v>
      </c>
      <c r="M2" s="88"/>
      <c r="AA2" s="79"/>
    </row>
    <row r="3" spans="6:27" ht="25.5" customHeight="1" thickBot="1" thickTop="1">
      <c r="F3" s="2"/>
      <c r="G3" s="42"/>
      <c r="H3" s="10"/>
      <c r="I3" s="10"/>
      <c r="J3" s="210"/>
      <c r="L3" s="20"/>
      <c r="M3" s="71" t="s">
        <v>34</v>
      </c>
      <c r="O3" s="88"/>
      <c r="AA3" s="79"/>
    </row>
    <row r="4" spans="6:27" ht="29.25" customHeight="1" thickTop="1">
      <c r="F4" s="7"/>
      <c r="G4" s="43"/>
      <c r="H4" s="146" t="s">
        <v>37</v>
      </c>
      <c r="I4" s="211"/>
      <c r="J4" s="11">
        <f>COUNTIF(right,"YES")</f>
        <v>0</v>
      </c>
      <c r="L4" s="21"/>
      <c r="M4" s="72"/>
      <c r="AA4" s="79"/>
    </row>
    <row r="5" spans="6:27" ht="30" customHeight="1" thickBot="1">
      <c r="F5" s="7"/>
      <c r="G5" s="43"/>
      <c r="H5" s="146" t="s">
        <v>38</v>
      </c>
      <c r="I5" s="211"/>
      <c r="J5" s="12">
        <f>COUNTA(answers1)</f>
        <v>0</v>
      </c>
      <c r="L5" s="20"/>
      <c r="M5" s="73"/>
      <c r="AA5" s="79"/>
    </row>
    <row r="6" spans="8:27" ht="24" customHeight="1" thickBot="1" thickTop="1">
      <c r="H6" s="212" t="s">
        <v>39</v>
      </c>
      <c r="I6" s="213"/>
      <c r="J6" s="14">
        <f>IF(J5=0,0,J4/J5)</f>
        <v>0</v>
      </c>
      <c r="AA6" s="79"/>
    </row>
    <row r="7" spans="5:27" ht="11.25" customHeight="1" thickBot="1" thickTop="1">
      <c r="E7" s="15"/>
      <c r="F7" s="3"/>
      <c r="G7" s="44"/>
      <c r="H7" s="3"/>
      <c r="L7" s="205" t="s">
        <v>16</v>
      </c>
      <c r="AA7" s="79"/>
    </row>
    <row r="8" spans="2:27" ht="34.5" customHeight="1" thickBot="1" thickTop="1">
      <c r="B8" s="53" t="s">
        <v>2</v>
      </c>
      <c r="C8" s="16" t="s">
        <v>33</v>
      </c>
      <c r="D8" s="61" t="s">
        <v>20</v>
      </c>
      <c r="E8" s="55" t="s">
        <v>0</v>
      </c>
      <c r="F8" s="56" t="s">
        <v>32</v>
      </c>
      <c r="G8" s="57" t="s">
        <v>31</v>
      </c>
      <c r="H8" s="58" t="s">
        <v>1</v>
      </c>
      <c r="I8" s="18"/>
      <c r="J8" s="59" t="s">
        <v>4</v>
      </c>
      <c r="K8" s="17"/>
      <c r="L8" s="206"/>
      <c r="M8" s="24" t="s">
        <v>17</v>
      </c>
      <c r="AA8" s="79"/>
    </row>
    <row r="9" spans="2:27" ht="30" customHeight="1" thickTop="1">
      <c r="B9" s="66">
        <v>1</v>
      </c>
      <c r="C9" s="66" t="str">
        <f aca="true" t="shared" si="0" ref="C9:C40">VLOOKUP(B9,list,2)</f>
        <v>fect</v>
      </c>
      <c r="D9" s="151" t="str">
        <f>IF(ISBLANK(DATA!C9),"",VLOOKUP(B9,list,3))</f>
        <v>bring it to a point where it could not be improved</v>
      </c>
      <c r="E9" s="49" t="str">
        <f>IF(ISBLANK(DATA!D9),"",VLOOKUP(B9,list,4))</f>
        <v>He spent years trying to</v>
      </c>
      <c r="F9" s="68"/>
      <c r="G9" s="46" t="str">
        <f>IF(F9=DATA!E9,DATA!F9,"-")</f>
        <v>-</v>
      </c>
      <c r="H9" s="39" t="str">
        <f>IF(ISBLANK(DATA!G9),"",VLOOKUP(B9,list,7))</f>
        <v>his invention.</v>
      </c>
      <c r="I9" s="47" t="e">
        <f>IF(ISBLANK(answersw),"",IF(ISBLANK(DATA!#REF!),"",VLOOKUP(#REF!,list,6)))</f>
        <v>#REF!</v>
      </c>
      <c r="J9" s="192">
        <f>IF(ISBLANK(F9),"",IF(OR(EXACT(F9,DATA!E9),EXACT(F9,DATA!F9)),"YES","NO"))</f>
      </c>
      <c r="K9" s="22"/>
      <c r="L9" s="60"/>
      <c r="M9" s="196">
        <f aca="true" t="shared" si="1" ref="M9:M48">IF(ISBLANK(L9),"",VLOOKUP(B9,list,5))</f>
      </c>
      <c r="AA9" s="148" t="s">
        <v>222</v>
      </c>
    </row>
    <row r="10" spans="2:27" ht="30" customHeight="1">
      <c r="B10" s="65">
        <v>2</v>
      </c>
      <c r="C10" s="65" t="str">
        <f t="shared" si="0"/>
        <v>fect</v>
      </c>
      <c r="D10" s="83" t="str">
        <f>IF(ISBLANK(DATA!C10),"",VLOOKUP(B10,list,3))</f>
        <v>moved - touched - had a big impact</v>
      </c>
      <c r="E10" s="50" t="str">
        <f>IF(ISBLANK(DATA!D10),"",VLOOKUP(B10,list,4))</f>
        <v>The death of her beloved cat deeply</v>
      </c>
      <c r="F10" s="69"/>
      <c r="G10" s="45" t="str">
        <f>IF(F10=DATA!E10,DATA!F10,"-")</f>
        <v>-</v>
      </c>
      <c r="H10" s="40" t="str">
        <f>IF(ISBLANK(DATA!G10),"",VLOOKUP(B10,list,7))</f>
        <v>the old lady .</v>
      </c>
      <c r="I10" s="47" t="e">
        <f>IF(ISBLANK(answersw),"",IF(ISBLANK(DATA!#REF!),"",VLOOKUP(#REF!,list,6)))</f>
        <v>#REF!</v>
      </c>
      <c r="J10" s="193">
        <f>IF(ISBLANK(F10),"",IF(OR(EXACT(F10,DATA!E10),EXACT(F10,DATA!F10)),"YES","NO"))</f>
      </c>
      <c r="K10" s="22"/>
      <c r="L10" s="54"/>
      <c r="M10" s="197">
        <f t="shared" si="1"/>
      </c>
      <c r="AA10" s="148" t="s">
        <v>236</v>
      </c>
    </row>
    <row r="11" spans="2:27" ht="30" customHeight="1">
      <c r="B11" s="65">
        <v>3</v>
      </c>
      <c r="C11" s="65" t="str">
        <f t="shared" si="0"/>
        <v>fect</v>
      </c>
      <c r="D11" s="83" t="str">
        <f>IF(ISBLANK(DATA!C11),"",VLOOKUP(B11,list,3))</f>
        <v>put it into operation</v>
      </c>
      <c r="E11" s="50" t="str">
        <f>IF(ISBLANK(DATA!D11),"",VLOOKUP(B11,list,4))</f>
        <v>When can we put this plan into</v>
      </c>
      <c r="F11" s="69"/>
      <c r="G11" s="45" t="str">
        <f>IF(F11=DATA!E11,DATA!F11,"-")</f>
        <v>-</v>
      </c>
      <c r="H11" s="40" t="str">
        <f>IF(ISBLANK(DATA!G11),"",VLOOKUP(B11,list,7))</f>
        <v>?</v>
      </c>
      <c r="I11" s="47" t="e">
        <f>IF(ISBLANK(answersw),"",IF(ISBLANK(DATA!#REF!),"",VLOOKUP(#REF!,list,6)))</f>
        <v>#REF!</v>
      </c>
      <c r="J11" s="193">
        <f>IF(ISBLANK(F11),"",IF(OR(EXACT(F11,DATA!E11),EXACT(F11,DATA!F11)),"YES","NO"))</f>
      </c>
      <c r="K11" s="22"/>
      <c r="L11" s="54"/>
      <c r="M11" s="197">
        <f t="shared" si="1"/>
      </c>
      <c r="AA11" s="148" t="s">
        <v>209</v>
      </c>
    </row>
    <row r="12" spans="2:27" ht="30" customHeight="1">
      <c r="B12" s="65">
        <v>4</v>
      </c>
      <c r="C12" s="65" t="str">
        <f t="shared" si="0"/>
        <v>fect</v>
      </c>
      <c r="D12" s="83">
        <f>IF(ISBLANK(DATA!C12),"",VLOOKUP(B12,list,3))</f>
      </c>
      <c r="E12" s="50" t="str">
        <f>IF(ISBLANK(DATA!D12),"",VLOOKUP(B12,list,4))</f>
        <v>Serious illnesses are often caused by</v>
      </c>
      <c r="F12" s="69"/>
      <c r="G12" s="45" t="str">
        <f>IF(F12=DATA!E12,DATA!F12,"-")</f>
        <v>-</v>
      </c>
      <c r="H12" s="40" t="str">
        <f>IF(ISBLANK(DATA!G12),"",VLOOKUP(B12,list,7))</f>
        <v>due to bacteria entering the body through cuts in the skin.</v>
      </c>
      <c r="I12" s="47" t="e">
        <f>IF(ISBLANK(answersw),"",IF(ISBLANK(DATA!#REF!),"",VLOOKUP(#REF!,list,6)))</f>
        <v>#REF!</v>
      </c>
      <c r="J12" s="193">
        <f>IF(ISBLANK(F12),"",IF(OR(EXACT(F12,DATA!E12),EXACT(F12,DATA!F12)),"YES","NO"))</f>
      </c>
      <c r="K12" s="22"/>
      <c r="L12" s="54"/>
      <c r="M12" s="197">
        <f t="shared" si="1"/>
      </c>
      <c r="AA12" s="148" t="s">
        <v>244</v>
      </c>
    </row>
    <row r="13" spans="2:27" ht="30" customHeight="1" thickBot="1">
      <c r="B13" s="84">
        <v>5</v>
      </c>
      <c r="C13" s="84" t="str">
        <f t="shared" si="0"/>
        <v>fect</v>
      </c>
      <c r="D13" s="83" t="str">
        <f>IF(ISBLANK(DATA!C13),"",VLOOKUP(B13,list,3))</f>
        <v>product which kills germs/bacteria</v>
      </c>
      <c r="E13" s="50" t="str">
        <f>IF(ISBLANK(DATA!D13),"",VLOOKUP(B13,list,4))</f>
        <v>Bleach is a powerful</v>
      </c>
      <c r="F13" s="69"/>
      <c r="G13" s="45" t="str">
        <f>IF(F13=DATA!E13,DATA!F13,"-")</f>
        <v>-</v>
      </c>
      <c r="H13" s="40" t="str">
        <f>IF(ISBLANK(DATA!G13),"",VLOOKUP(B13,list,7))</f>
        <v>used to clean toilets and kitchens.</v>
      </c>
      <c r="I13" s="47" t="e">
        <f>IF(ISBLANK(answersw),"",IF(ISBLANK(DATA!#REF!),"",VLOOKUP(#REF!,list,6)))</f>
        <v>#REF!</v>
      </c>
      <c r="J13" s="193">
        <f>IF(ISBLANK(F13),"",IF(OR(EXACT(F13,DATA!E13),EXACT(F13,DATA!F13)),"YES","NO"))</f>
      </c>
      <c r="K13" s="22"/>
      <c r="L13" s="54"/>
      <c r="M13" s="197">
        <f t="shared" si="1"/>
      </c>
      <c r="AA13" s="148" t="s">
        <v>225</v>
      </c>
    </row>
    <row r="14" spans="2:27" ht="30" customHeight="1">
      <c r="B14" s="81">
        <v>6</v>
      </c>
      <c r="C14" s="81" t="str">
        <f t="shared" si="0"/>
        <v>fect</v>
      </c>
      <c r="D14" s="83" t="str">
        <f>IF(ISBLANK(DATA!C14),"",VLOOKUP(B14,list,3))</f>
        <v>fault</v>
      </c>
      <c r="E14" s="50" t="str">
        <f>IF(ISBLANK(DATA!D14),"",VLOOKUP(B14,list,4))</f>
        <v>The pump had a serious</v>
      </c>
      <c r="F14" s="69"/>
      <c r="G14" s="45" t="str">
        <f>IF(F14=DATA!E14,DATA!F14,"-")</f>
        <v>-</v>
      </c>
      <c r="H14" s="40" t="str">
        <f>IF(ISBLANK(DATA!G14),"",VLOOKUP(B14,list,7))</f>
        <v>and failed, leading to serious flooding.</v>
      </c>
      <c r="I14" s="47" t="e">
        <f>IF(ISBLANK(answersw),"",IF(ISBLANK(DATA!#REF!),"",VLOOKUP(#REF!,list,6)))</f>
        <v>#REF!</v>
      </c>
      <c r="J14" s="193">
        <f>IF(ISBLANK(F14),"",IF(OR(EXACT(F14,DATA!E14),EXACT(F14,DATA!F14)),"YES","NO"))</f>
      </c>
      <c r="K14" s="22"/>
      <c r="L14" s="54"/>
      <c r="M14" s="197">
        <f t="shared" si="1"/>
      </c>
      <c r="AA14" s="149" t="s">
        <v>210</v>
      </c>
    </row>
    <row r="15" spans="2:27" ht="30" customHeight="1">
      <c r="B15" s="62">
        <v>7</v>
      </c>
      <c r="C15" s="62" t="str">
        <f t="shared" si="0"/>
        <v>fect</v>
      </c>
      <c r="D15" s="83" t="str">
        <f>IF(ISBLANK(DATA!C15),"",VLOOKUP(B15,list,3))</f>
        <v>results - changes brought about</v>
      </c>
      <c r="E15" s="50" t="str">
        <f>IF(ISBLANK(DATA!D15),"",VLOOKUP(B15,list,4))</f>
        <v>We cannot predict all the</v>
      </c>
      <c r="F15" s="69"/>
      <c r="G15" s="45" t="str">
        <f>IF(F15=DATA!E15,DATA!F15,"-")</f>
        <v>-</v>
      </c>
      <c r="H15" s="40" t="str">
        <f>IF(ISBLANK(DATA!G15),"",VLOOKUP(B15,list,7))</f>
        <v>of global warming.</v>
      </c>
      <c r="I15" s="47" t="e">
        <f>IF(ISBLANK(answersw),"",IF(ISBLANK(DATA!#REF!),"",VLOOKUP(#REF!,list,6)))</f>
        <v>#REF!</v>
      </c>
      <c r="J15" s="193">
        <f>IF(ISBLANK(F15),"",IF(OR(EXACT(F15,DATA!E15),EXACT(F15,DATA!F15)),"YES","NO"))</f>
      </c>
      <c r="K15" s="22"/>
      <c r="L15" s="54"/>
      <c r="M15" s="197">
        <f t="shared" si="1"/>
      </c>
      <c r="AA15" s="148" t="s">
        <v>251</v>
      </c>
    </row>
    <row r="16" spans="2:27" ht="30" customHeight="1">
      <c r="B16" s="62">
        <v>8</v>
      </c>
      <c r="C16" s="62" t="str">
        <f t="shared" si="0"/>
        <v>fect</v>
      </c>
      <c r="D16" s="83" t="str">
        <f>IF(ISBLANK(DATA!C16),"",VLOOKUP(B16,list,3))</f>
        <v>change my life at work</v>
      </c>
      <c r="E16" s="50" t="str">
        <f>IF(ISBLANK(DATA!D16),"",VLOOKUP(B16,list,4))</f>
        <v>How will this company reorganization</v>
      </c>
      <c r="F16" s="69"/>
      <c r="G16" s="45" t="str">
        <f>IF(F16=DATA!E16,DATA!F16,"-")</f>
        <v>-</v>
      </c>
      <c r="H16" s="40" t="str">
        <f>IF(ISBLANK(DATA!G16),"",VLOOKUP(B16,list,7))</f>
        <v>me?</v>
      </c>
      <c r="I16" s="47" t="e">
        <f>IF(ISBLANK(answersw),"",IF(ISBLANK(DATA!#REF!),"",VLOOKUP(#REF!,list,6)))</f>
        <v>#REF!</v>
      </c>
      <c r="J16" s="193">
        <f>IF(ISBLANK(F16),"",IF(OR(EXACT(F16,DATA!E16),EXACT(F16,DATA!F16)),"YES","NO"))</f>
      </c>
      <c r="K16" s="22"/>
      <c r="L16" s="54"/>
      <c r="M16" s="197">
        <f t="shared" si="1"/>
      </c>
      <c r="AA16" s="148" t="s">
        <v>208</v>
      </c>
    </row>
    <row r="17" spans="2:27" ht="30" customHeight="1">
      <c r="B17" s="62">
        <v>9</v>
      </c>
      <c r="C17" s="62" t="str">
        <f t="shared" si="0"/>
        <v>fect</v>
      </c>
      <c r="D17" s="83">
        <f>IF(ISBLANK(DATA!C17),"",VLOOKUP(B17,list,3))</f>
      </c>
      <c r="E17" s="50" t="str">
        <f>IF(ISBLANK(DATA!D17),"",VLOOKUP(B17,list,4))</f>
        <v>He doesn't show his wife much</v>
      </c>
      <c r="F17" s="69"/>
      <c r="G17" s="45" t="str">
        <f>IF(F17=DATA!E17,DATA!F17,"-")</f>
        <v>-</v>
      </c>
      <c r="H17" s="40" t="str">
        <f>IF(ISBLANK(DATA!G17),"",VLOOKUP(B17,list,7))</f>
        <v>. I've never seen him touch her.</v>
      </c>
      <c r="I17" s="47" t="e">
        <f>IF(ISBLANK(answersw),"",IF(ISBLANK(DATA!#REF!),"",VLOOKUP(#REF!,list,6)))</f>
        <v>#REF!</v>
      </c>
      <c r="J17" s="193">
        <f>IF(ISBLANK(F17),"",IF(OR(EXACT(F17,DATA!E17),EXACT(F17,DATA!F17)),"YES","NO"))</f>
      </c>
      <c r="K17" s="22"/>
      <c r="L17" s="54"/>
      <c r="M17" s="197">
        <f t="shared" si="1"/>
      </c>
      <c r="AA17" s="148" t="s">
        <v>212</v>
      </c>
    </row>
    <row r="18" spans="2:27" ht="30" customHeight="1">
      <c r="B18" s="62">
        <v>10</v>
      </c>
      <c r="C18" s="62" t="str">
        <f t="shared" si="0"/>
        <v>fect</v>
      </c>
      <c r="D18" s="83" t="str">
        <f>IF(ISBLANK(DATA!C18),"",VLOOKUP(B18,list,3))</f>
        <v>without positive effect</v>
      </c>
      <c r="E18" s="50" t="str">
        <f>IF(ISBLANK(DATA!D18),"",VLOOKUP(B18,list,4))</f>
        <v>His effort is poor and his performance therefore</v>
      </c>
      <c r="F18" s="69"/>
      <c r="G18" s="45" t="str">
        <f>IF(F18=DATA!E18,DATA!F18,"-")</f>
        <v>-</v>
      </c>
      <c r="H18" s="40" t="str">
        <f>IF(ISBLANK(DATA!G18),"",VLOOKUP(B18,list,7))</f>
        <v>.</v>
      </c>
      <c r="I18" s="47" t="e">
        <f>IF(ISBLANK(answersw),"",IF(ISBLANK(DATA!#REF!),"",VLOOKUP(#REF!,list,6)))</f>
        <v>#REF!</v>
      </c>
      <c r="J18" s="193">
        <f>IF(ISBLANK(F18),"",IF(OR(EXACT(F18,DATA!E18),EXACT(F18,DATA!F18)),"YES","NO"))</f>
      </c>
      <c r="K18" s="22"/>
      <c r="L18" s="54"/>
      <c r="M18" s="197">
        <f t="shared" si="1"/>
      </c>
      <c r="AA18" s="148" t="s">
        <v>219</v>
      </c>
    </row>
    <row r="19" spans="2:27" ht="30" customHeight="1">
      <c r="B19" s="62">
        <v>11</v>
      </c>
      <c r="C19" s="62" t="str">
        <f t="shared" si="0"/>
        <v>fect</v>
      </c>
      <c r="D19" s="83" t="str">
        <f>IF(ISBLANK(DATA!C19),"",VLOOKUP(B19,list,3))</f>
        <v>he asked for political asylum in the USA</v>
      </c>
      <c r="E19" s="50" t="str">
        <f>IF(ISBLANK(DATA!D19),"",VLOOKUP(B19,list,4))</f>
        <v>During the Olympic Games one of the Cuban athletes</v>
      </c>
      <c r="F19" s="69"/>
      <c r="G19" s="45" t="str">
        <f>IF(F19=DATA!E19,DATA!F19,"-")</f>
        <v>-</v>
      </c>
      <c r="H19" s="40" t="str">
        <f>IF(ISBLANK(DATA!G19),"",VLOOKUP(B19,list,7))</f>
        <v>to the USA.</v>
      </c>
      <c r="I19" s="47" t="e">
        <f>IF(ISBLANK(answersw),"",IF(ISBLANK(DATA!#REF!),"",VLOOKUP(#REF!,list,6)))</f>
        <v>#REF!</v>
      </c>
      <c r="J19" s="193">
        <f>IF(ISBLANK(F19),"",IF(OR(EXACT(F19,DATA!E19),EXACT(F19,DATA!F19)),"YES","NO"))</f>
      </c>
      <c r="K19" s="22"/>
      <c r="L19" s="54"/>
      <c r="M19" s="197">
        <f t="shared" si="1"/>
      </c>
      <c r="AA19" s="148" t="s">
        <v>258</v>
      </c>
    </row>
    <row r="20" spans="2:27" ht="30" customHeight="1">
      <c r="B20" s="62">
        <v>12</v>
      </c>
      <c r="C20" s="62" t="str">
        <f t="shared" si="0"/>
        <v>fect</v>
      </c>
      <c r="D20" s="83" t="str">
        <f>IF(ISBLANK(DATA!C20),"",VLOOKUP(B20,list,3))</f>
        <v>it works well</v>
      </c>
      <c r="E20" s="50" t="str">
        <f>IF(ISBLANK(DATA!D20),"",VLOOKUP(B20,list,4))</f>
        <v>This particular drug is very</v>
      </c>
      <c r="F20" s="69"/>
      <c r="G20" s="45" t="str">
        <f>IF(F20=DATA!E20,DATA!F20,"-")</f>
        <v>-</v>
      </c>
      <c r="H20" s="40" t="str">
        <f>IF(ISBLANK(DATA!G20),"",VLOOKUP(B20,list,7))</f>
        <v>in treating malaria.</v>
      </c>
      <c r="I20" s="47" t="e">
        <f>IF(ISBLANK(answersw),"",IF(ISBLANK(DATA!#REF!),"",VLOOKUP(#REF!,list,6)))</f>
        <v>#REF!</v>
      </c>
      <c r="J20" s="193">
        <f>IF(ISBLANK(F20),"",IF(OR(EXACT(F20,DATA!E20),EXACT(F20,DATA!F20)),"YES","NO"))</f>
      </c>
      <c r="K20" s="22"/>
      <c r="L20" s="54"/>
      <c r="M20" s="197">
        <f t="shared" si="1"/>
      </c>
      <c r="AA20" s="148" t="s">
        <v>261</v>
      </c>
    </row>
    <row r="21" spans="2:27" ht="30" customHeight="1">
      <c r="B21" s="62">
        <v>13</v>
      </c>
      <c r="C21" s="64" t="str">
        <f t="shared" si="0"/>
        <v>fect</v>
      </c>
      <c r="D21" s="83" t="str">
        <f>IF(ISBLANK(DATA!C21),"",VLOOKUP(B21,list,3))</f>
        <v>the result was more or less to end it</v>
      </c>
      <c r="E21" s="50" t="str">
        <f>IF(ISBLANK(DATA!D21),"",VLOOKUP(B21,list,4))</f>
        <v>He was banned from competition for 2 years, which</v>
      </c>
      <c r="F21" s="69"/>
      <c r="G21" s="45" t="str">
        <f>IF(F21=DATA!E21,DATA!F21,"-")</f>
        <v>-</v>
      </c>
      <c r="H21" s="40" t="str">
        <f>IF(ISBLANK(DATA!G21),"",VLOOKUP(B21,list,7))</f>
        <v>ended his sporting career.</v>
      </c>
      <c r="I21" s="76" t="e">
        <f>IF(ISBLANK(answersw),"",IF(ISBLANK(DATA!#REF!),"",VLOOKUP(#REF!,list,6)))</f>
        <v>#REF!</v>
      </c>
      <c r="J21" s="193">
        <f>IF(ISBLANK(F21),"",IF(OR(EXACT(F21,DATA!E21),EXACT(F21,DATA!F21)),"YES","NO"))</f>
      </c>
      <c r="K21" s="76"/>
      <c r="L21" s="54"/>
      <c r="M21" s="197">
        <f t="shared" si="1"/>
      </c>
      <c r="AA21" s="148" t="s">
        <v>266</v>
      </c>
    </row>
    <row r="22" spans="2:27" ht="30" customHeight="1">
      <c r="B22" s="64">
        <v>14</v>
      </c>
      <c r="C22" s="64" t="str">
        <f t="shared" si="0"/>
        <v>fect</v>
      </c>
      <c r="D22" s="83" t="str">
        <f>IF(ISBLANK(DATA!C22),"",VLOOKUP(B22,list,3))</f>
        <v>put into operation</v>
      </c>
      <c r="E22" s="50" t="str">
        <f>IF(ISBLANK(DATA!D22),"",VLOOKUP(B22,list,4))</f>
        <v>We will try to</v>
      </c>
      <c r="F22" s="69"/>
      <c r="G22" s="45" t="str">
        <f>IF(F22=DATA!E22,DATA!F22,"-")</f>
        <v>-</v>
      </c>
      <c r="H22" s="40" t="str">
        <f>IF(ISBLANK(DATA!G22),"",VLOOKUP(B22,list,7))</f>
        <v>the majority of your proposals.</v>
      </c>
      <c r="I22" s="76" t="e">
        <f>IF(ISBLANK(answersw),"",IF(ISBLANK(DATA!#REF!),"",VLOOKUP(#REF!,list,6)))</f>
        <v>#REF!</v>
      </c>
      <c r="J22" s="193">
        <f>IF(ISBLANK(F22),"",IF(OR(EXACT(F22,DATA!E22),EXACT(F22,DATA!F22)),"YES","NO"))</f>
      </c>
      <c r="K22" s="76"/>
      <c r="L22" s="54"/>
      <c r="M22" s="197">
        <f t="shared" si="1"/>
      </c>
      <c r="AA22" s="148" t="s">
        <v>209</v>
      </c>
    </row>
    <row r="23" spans="2:27" ht="30" customHeight="1">
      <c r="B23" s="62">
        <v>15</v>
      </c>
      <c r="C23" s="62" t="str">
        <f t="shared" si="0"/>
        <v>fect</v>
      </c>
      <c r="D23" s="83" t="str">
        <f>IF(ISBLANK(DATA!C23),"",VLOOKUP(B23,list,3))</f>
        <v>has an effect on</v>
      </c>
      <c r="E23" s="50" t="str">
        <f>IF(ISBLANK(DATA!D23),"",VLOOKUP(B23,list,4))</f>
        <v>The loss of a loved one</v>
      </c>
      <c r="F23" s="69"/>
      <c r="G23" s="45" t="str">
        <f>IF(F23=DATA!E23,DATA!F23,"-")</f>
        <v>-</v>
      </c>
      <c r="H23" s="40" t="str">
        <f>IF(ISBLANK(DATA!G23),"",VLOOKUP(B23,list,7))</f>
        <v>people in different ways.</v>
      </c>
      <c r="I23" s="76" t="e">
        <f>IF(ISBLANK(answersw),"",IF(ISBLANK(DATA!#REF!),"",VLOOKUP(#REF!,list,6)))</f>
        <v>#REF!</v>
      </c>
      <c r="J23" s="193">
        <f>IF(ISBLANK(F23),"",IF(OR(EXACT(F23,DATA!E23),EXACT(F23,DATA!F23)),"YES","NO"))</f>
      </c>
      <c r="K23" s="76"/>
      <c r="L23" s="54"/>
      <c r="M23" s="197">
        <f t="shared" si="1"/>
      </c>
      <c r="AA23" s="148" t="s">
        <v>274</v>
      </c>
    </row>
    <row r="24" spans="2:27" ht="30" customHeight="1">
      <c r="B24" s="64">
        <v>16</v>
      </c>
      <c r="C24" s="64" t="str">
        <f t="shared" si="0"/>
        <v>fect</v>
      </c>
      <c r="D24" s="83" t="str">
        <f>IF(ISBLANK(DATA!C24),"",VLOOKUP(B24,list,3))</f>
        <v>it's a waste of time</v>
      </c>
      <c r="E24" s="50" t="str">
        <f>IF(ISBLANK(DATA!D24),"",VLOOKUP(B24,list,4))</f>
        <v>Punishment has absolutely no</v>
      </c>
      <c r="F24" s="69"/>
      <c r="G24" s="45" t="str">
        <f>IF(F24=DATA!E24,DATA!F24,"-")</f>
        <v>-</v>
      </c>
      <c r="H24" s="40" t="str">
        <f>IF(ISBLANK(DATA!G24),"",VLOOKUP(B24,list,7))</f>
        <v>on certain people.</v>
      </c>
      <c r="I24" s="76" t="e">
        <f>IF(ISBLANK(answersw),"",IF(ISBLANK(DATA!#REF!),"",VLOOKUP(#REF!,list,6)))</f>
        <v>#REF!</v>
      </c>
      <c r="J24" s="193">
        <f>IF(ISBLANK(F24),"",IF(OR(EXACT(F24,DATA!E24),EXACT(F24,DATA!F24)),"YES","NO"))</f>
      </c>
      <c r="K24" s="76"/>
      <c r="L24" s="54"/>
      <c r="M24" s="197">
        <f t="shared" si="1"/>
      </c>
      <c r="AA24" s="148" t="s">
        <v>209</v>
      </c>
    </row>
    <row r="25" spans="2:27" ht="30" customHeight="1">
      <c r="B25" s="62">
        <v>17</v>
      </c>
      <c r="C25" s="82" t="str">
        <f t="shared" si="0"/>
        <v>fect</v>
      </c>
      <c r="D25" s="83">
        <f>IF(ISBLANK(DATA!C25),"",VLOOKUP(B25,list,3))</f>
      </c>
      <c r="E25" s="50" t="str">
        <f>IF(ISBLANK(DATA!D25),"",VLOOKUP(B25,list,4))</f>
        <v>Unfortunately, this drug has a number of serious side-</v>
      </c>
      <c r="F25" s="69"/>
      <c r="G25" s="45" t="str">
        <f>IF(F25=DATA!E25,DATA!F25,"-")</f>
        <v>-</v>
      </c>
      <c r="H25" s="40" t="str">
        <f>IF(ISBLANK(DATA!G25),"",VLOOKUP(B25,list,7))</f>
        <v>, which makes it unusable in most cases.</v>
      </c>
      <c r="I25" s="74" t="e">
        <f>IF(ISBLANK(answersw),"",IF(ISBLANK(DATA!#REF!),"",VLOOKUP(#REF!,list,6)))</f>
        <v>#REF!</v>
      </c>
      <c r="J25" s="194">
        <f>IF(ISBLANK(F25),"",IF(OR(EXACT(F25,DATA!E25),EXACT(F25,DATA!F25)),"YES","NO"))</f>
      </c>
      <c r="K25" s="74"/>
      <c r="L25" s="54"/>
      <c r="M25" s="198">
        <f t="shared" si="1"/>
      </c>
      <c r="AA25" s="148" t="s">
        <v>251</v>
      </c>
    </row>
    <row r="26" spans="2:27" ht="30" customHeight="1">
      <c r="B26" s="62">
        <v>18</v>
      </c>
      <c r="C26" s="62" t="str">
        <f t="shared" si="0"/>
        <v>fect</v>
      </c>
      <c r="D26" s="83" t="str">
        <f>IF(ISBLANK(DATA!C26),"",VLOOKUP(B26,list,3))</f>
        <v>they were applied at once</v>
      </c>
      <c r="E26" s="50" t="str">
        <f>IF(ISBLANK(DATA!D26),"",VLOOKUP(B26,list,4))</f>
        <v>The new rules were put into immediate</v>
      </c>
      <c r="F26" s="69"/>
      <c r="G26" s="45" t="str">
        <f>IF(F26=DATA!E26,DATA!F26,"-")</f>
        <v>-</v>
      </c>
      <c r="H26" s="40" t="str">
        <f>IF(ISBLANK(DATA!G26),"",VLOOKUP(B26,list,7))</f>
        <v>.</v>
      </c>
      <c r="I26" s="74" t="e">
        <f>IF(ISBLANK(answersw),"",IF(ISBLANK(DATA!#REF!),"",VLOOKUP(#REF!,list,6)))</f>
        <v>#REF!</v>
      </c>
      <c r="J26" s="194">
        <f>IF(ISBLANK(F26),"",IF(OR(EXACT(F26,DATA!E26),EXACT(F26,DATA!F26)),"YES","NO"))</f>
      </c>
      <c r="K26" s="74"/>
      <c r="L26" s="54"/>
      <c r="M26" s="198">
        <f t="shared" si="1"/>
      </c>
      <c r="AA26" s="148" t="s">
        <v>209</v>
      </c>
    </row>
    <row r="27" spans="2:27" ht="30" customHeight="1">
      <c r="B27" s="62">
        <v>19</v>
      </c>
      <c r="C27" s="62" t="str">
        <f t="shared" si="0"/>
        <v>fect</v>
      </c>
      <c r="D27" s="83" t="str">
        <f>IF(ISBLANK(DATA!C27),"",VLOOKUP(B27,list,3))</f>
        <v>result</v>
      </c>
      <c r="E27" s="50" t="str">
        <f>IF(ISBLANK(DATA!D27),"",VLOOKUP(B27,list,4))</f>
        <v>The full </v>
      </c>
      <c r="F27" s="69"/>
      <c r="G27" s="45" t="str">
        <f>IF(F27=DATA!E27,DATA!F27,"-")</f>
        <v>-</v>
      </c>
      <c r="H27" s="40" t="str">
        <f>IF(ISBLANK(DATA!G27),"",VLOOKUP(B27,list,7))</f>
        <v>of nationalization will take time to become apparent.</v>
      </c>
      <c r="I27" s="74" t="e">
        <f>IF(ISBLANK(answersw),"",IF(ISBLANK(DATA!#REF!),"",VLOOKUP(#REF!,list,6)))</f>
        <v>#REF!</v>
      </c>
      <c r="J27" s="194">
        <f>IF(ISBLANK(F27),"",IF(OR(EXACT(F27,DATA!E27),EXACT(F27,DATA!F27)),"YES","NO"))</f>
      </c>
      <c r="K27" s="74"/>
      <c r="L27" s="54"/>
      <c r="M27" s="198">
        <f t="shared" si="1"/>
      </c>
      <c r="AA27" s="148" t="s">
        <v>251</v>
      </c>
    </row>
    <row r="28" spans="2:27" ht="30" customHeight="1">
      <c r="B28" s="62">
        <v>20</v>
      </c>
      <c r="C28" s="62" t="str">
        <f t="shared" si="0"/>
        <v>fect</v>
      </c>
      <c r="D28" s="83">
        <f>IF(ISBLANK(DATA!C28),"",VLOOKUP(B28,list,3))</f>
      </c>
      <c r="E28" s="50" t="str">
        <f>IF(ISBLANK(DATA!D28),"",VLOOKUP(B28,list,4))</f>
        <v>The new boss was determined to</v>
      </c>
      <c r="F28" s="69"/>
      <c r="G28" s="45" t="str">
        <f>IF(F28=DATA!E28,DATA!F28,"-")</f>
        <v>-</v>
      </c>
      <c r="H28" s="40" t="str">
        <f>IF(ISBLANK(DATA!G28),"",VLOOKUP(B28,list,7))</f>
        <v>a number of changes in the company.</v>
      </c>
      <c r="I28" s="74" t="e">
        <f>IF(ISBLANK(answersw),"",IF(ISBLANK(DATA!#REF!),"",VLOOKUP(#REF!,list,6)))</f>
        <v>#REF!</v>
      </c>
      <c r="J28" s="194">
        <f>IF(ISBLANK(F28),"",IF(OR(EXACT(F28,DATA!E28),EXACT(F28,DATA!F28)),"YES","NO"))</f>
      </c>
      <c r="K28" s="74"/>
      <c r="L28" s="54"/>
      <c r="M28" s="198">
        <f t="shared" si="1"/>
      </c>
      <c r="AA28" s="148" t="s">
        <v>209</v>
      </c>
    </row>
    <row r="29" spans="2:27" ht="30" customHeight="1">
      <c r="B29" s="80">
        <v>21</v>
      </c>
      <c r="C29" s="80" t="str">
        <f t="shared" si="0"/>
        <v>fect</v>
      </c>
      <c r="D29" s="83" t="str">
        <f>IF(ISBLANK(DATA!C29),"",VLOOKUP(B29,list,3))</f>
        <v>had little impact - made little difference</v>
      </c>
      <c r="E29" s="50" t="str">
        <f>IF(ISBLANK(DATA!D29),"",VLOOKUP(B29,list,4))</f>
        <v>The new measures had little</v>
      </c>
      <c r="F29" s="69"/>
      <c r="G29" s="45" t="str">
        <f>IF(F29=DATA!E29,DATA!F29,"-")</f>
        <v>-</v>
      </c>
      <c r="H29" s="40" t="str">
        <f>IF(ISBLANK(DATA!G29),"",VLOOKUP(B29,list,7))</f>
        <v>on the incidence of crime.</v>
      </c>
      <c r="I29" s="74" t="e">
        <f>IF(ISBLANK(answersw),"",IF(ISBLANK(DATA!#REF!),"",VLOOKUP(#REF!,list,6)))</f>
        <v>#REF!</v>
      </c>
      <c r="J29" s="194">
        <f>IF(ISBLANK(F29),"",IF(OR(EXACT(F29,DATA!E29),EXACT(F29,DATA!F29)),"YES","NO"))</f>
      </c>
      <c r="K29" s="74"/>
      <c r="L29" s="54"/>
      <c r="M29" s="198">
        <f t="shared" si="1"/>
      </c>
      <c r="AA29" s="148" t="s">
        <v>209</v>
      </c>
    </row>
    <row r="30" spans="2:27" ht="30" customHeight="1">
      <c r="B30" s="62">
        <v>22</v>
      </c>
      <c r="C30" s="62" t="str">
        <f t="shared" si="0"/>
        <v>fect</v>
      </c>
      <c r="D30" s="83" t="str">
        <f>IF(ISBLANK(DATA!C30),"",VLOOKUP(B30,list,3))</f>
        <v>did not make any difference to</v>
      </c>
      <c r="E30" s="50" t="str">
        <f>IF(ISBLANK(DATA!D30),"",VLOOKUP(B30,list,4))</f>
        <v>The new measures did not</v>
      </c>
      <c r="F30" s="69"/>
      <c r="G30" s="45" t="str">
        <f>IF(F30=DATA!E30,DATA!F30,"-")</f>
        <v>-</v>
      </c>
      <c r="H30" s="40" t="str">
        <f>IF(ISBLANK(DATA!G30),"",VLOOKUP(B30,list,7))</f>
        <v>our working conditions.</v>
      </c>
      <c r="I30" s="76" t="e">
        <f>IF(ISBLANK(answersw),"",IF(ISBLANK(DATA!#REF!),"",VLOOKUP(#REF!,list,6)))</f>
        <v>#REF!</v>
      </c>
      <c r="J30" s="193">
        <f>IF(ISBLANK(F30),"",IF(OR(EXACT(F30,DATA!E30),EXACT(F30,DATA!F30)),"YES","NO"))</f>
      </c>
      <c r="K30" s="76"/>
      <c r="L30" s="54"/>
      <c r="M30" s="197">
        <f t="shared" si="1"/>
      </c>
      <c r="AA30" s="148" t="s">
        <v>208</v>
      </c>
    </row>
    <row r="31" spans="2:27" ht="30" customHeight="1">
      <c r="B31" s="64">
        <v>23</v>
      </c>
      <c r="C31" s="64" t="str">
        <f t="shared" si="0"/>
        <v>fect</v>
      </c>
      <c r="D31" s="83" t="str">
        <f>IF(ISBLANK(DATA!C31),"",VLOOKUP(B31,list,3))</f>
        <v>result</v>
      </c>
      <c r="E31" s="50" t="str">
        <f>IF(ISBLANK(DATA!#REF!),"",VLOOKUP(B31,list,4))</f>
        <v>Cause and</v>
      </c>
      <c r="F31" s="69"/>
      <c r="G31" s="45" t="e">
        <f>IF(F31=DATA!#REF!,DATA!#REF!,"-")</f>
        <v>#REF!</v>
      </c>
      <c r="H31" s="40" t="str">
        <f>IF(ISBLANK(DATA!G31),"",VLOOKUP(B31,list,7))</f>
        <v>are fundamental concepts in logic.</v>
      </c>
      <c r="I31" s="9" t="e">
        <f>IF(ISBLANK(answersw),"",IF(ISBLANK(DATA!#REF!),"",VLOOKUP(#REF!,list,6)))</f>
        <v>#REF!</v>
      </c>
      <c r="J31" s="193">
        <f>IF(ISBLANK(F31),"",IF(OR(EXACT(F31,DATA!E31),EXACT(F31,DATA!F31)),"YES","NO"))</f>
      </c>
      <c r="L31" s="54"/>
      <c r="M31" s="197">
        <f t="shared" si="1"/>
      </c>
      <c r="AA31" s="148" t="s">
        <v>209</v>
      </c>
    </row>
    <row r="32" spans="2:27" ht="30" customHeight="1">
      <c r="B32" s="62">
        <v>24</v>
      </c>
      <c r="C32" s="62" t="str">
        <f t="shared" si="0"/>
        <v>fect</v>
      </c>
      <c r="D32" s="83">
        <f>IF(ISBLANK(DATA!C32),"",VLOOKUP(B32,list,3))</f>
      </c>
      <c r="E32" s="50" t="str">
        <f>IF(ISBLANK(DATA!#REF!),"",VLOOKUP(B32,list,4))</f>
        <v>The overall </v>
      </c>
      <c r="F32" s="69"/>
      <c r="G32" s="45" t="str">
        <f>IF(F32=DATA!E31,DATA!F31,"-")</f>
        <v>-</v>
      </c>
      <c r="H32" s="40" t="str">
        <f>IF(ISBLANK(DATA!G32),"",VLOOKUP(B32,list,7))</f>
        <v>of the new law was debateable: some said it brought little change.</v>
      </c>
      <c r="I32" s="9" t="e">
        <f>IF(ISBLANK(answersw),"",IF(ISBLANK(DATA!#REF!),"",VLOOKUP(#REF!,list,6)))</f>
        <v>#REF!</v>
      </c>
      <c r="J32" s="193">
        <f>IF(ISBLANK(F32),"",IF(OR(EXACT(F32,DATA!E32),EXACT(F32,DATA!F32)),"YES","NO"))</f>
      </c>
      <c r="L32" s="54"/>
      <c r="M32" s="197">
        <f t="shared" si="1"/>
      </c>
      <c r="AA32" s="148" t="s">
        <v>230</v>
      </c>
    </row>
    <row r="33" spans="2:27" ht="30" customHeight="1">
      <c r="B33" s="63">
        <v>25</v>
      </c>
      <c r="C33" s="63" t="str">
        <f t="shared" si="0"/>
        <v>fect</v>
      </c>
      <c r="D33" s="83" t="str">
        <f>IF(ISBLANK(DATA!C33),"",VLOOKUP(B33,list,3))</f>
        <v>there was hardly any difference</v>
      </c>
      <c r="E33" s="50" t="str">
        <f>IF(ISBLANK(DATA!#REF!),"",VLOOKUP(B33,list,4))</f>
        <v>He did his best but his overall contribution was mostly</v>
      </c>
      <c r="F33" s="69"/>
      <c r="G33" s="45" t="str">
        <f>IF(F33=DATA!E32,DATA!F32,"-")</f>
        <v>-</v>
      </c>
      <c r="H33" s="40" t="str">
        <f>IF(ISBLANK(DATA!G33),"",VLOOKUP(B33,list,7))</f>
        <v>.</v>
      </c>
      <c r="I33" s="9" t="e">
        <f>IF(ISBLANK(answersw),"",IF(ISBLANK(DATA!#REF!),"",VLOOKUP(#REF!,list,6)))</f>
        <v>#REF!</v>
      </c>
      <c r="J33" s="193">
        <f>IF(ISBLANK(F33),"",IF(OR(EXACT(F33,DATA!E33),EXACT(F33,DATA!F33)),"YES","NO"))</f>
      </c>
      <c r="L33" s="54"/>
      <c r="M33" s="197">
        <f t="shared" si="1"/>
      </c>
      <c r="AA33" s="148" t="s">
        <v>219</v>
      </c>
    </row>
    <row r="34" spans="2:27" ht="30" customHeight="1">
      <c r="B34" s="62">
        <v>26</v>
      </c>
      <c r="C34" s="62" t="str">
        <f t="shared" si="0"/>
        <v>fect</v>
      </c>
      <c r="D34" s="83">
        <f>IF(ISBLANK(DATA!C34),"",VLOOKUP(B34,list,3))</f>
      </c>
      <c r="E34" s="50" t="str">
        <f>IF(ISBLANK(DATA!#REF!),"",VLOOKUP(B34,list,4))</f>
        <v>If you don't sterilize that wound it will become</v>
      </c>
      <c r="F34" s="69"/>
      <c r="G34" s="45" t="str">
        <f>IF(F34=DATA!E33,DATA!F33,"-")</f>
        <v>-</v>
      </c>
      <c r="H34" s="40" t="str">
        <f>IF(ISBLANK(DATA!G34),"",VLOOKUP(B34,list,7))</f>
        <v>.</v>
      </c>
      <c r="I34" s="9" t="e">
        <f>IF(ISBLANK(answersw),"",IF(ISBLANK(DATA!#REF!),"",VLOOKUP(#REF!,list,6)))</f>
        <v>#REF!</v>
      </c>
      <c r="J34" s="193">
        <f>IF(ISBLANK(F34),"",IF(OR(EXACT(F34,DATA!E34),EXACT(F34,DATA!F34)),"YES","NO"))</f>
      </c>
      <c r="L34" s="54"/>
      <c r="M34" s="197">
        <f t="shared" si="1"/>
      </c>
      <c r="AA34" s="149" t="s">
        <v>302</v>
      </c>
    </row>
    <row r="35" spans="2:27" ht="30" customHeight="1">
      <c r="B35" s="62">
        <v>27</v>
      </c>
      <c r="C35" s="62" t="str">
        <f t="shared" si="0"/>
        <v>fect</v>
      </c>
      <c r="D35" s="83" t="str">
        <f>IF(ISBLANK(DATA!C35),"",VLOOKUP(B35,list,3))</f>
        <v>mass attacks by nasty bacteria</v>
      </c>
      <c r="E35" s="50" t="str">
        <f>IF(ISBLANK(DATA!#REF!),"",VLOOKUP(B35,list,4))</f>
        <v>Serious </v>
      </c>
      <c r="F35" s="69"/>
      <c r="G35" s="45" t="str">
        <f>IF(F35=DATA!E34,DATA!F34,"-")</f>
        <v>-</v>
      </c>
      <c r="H35" s="40" t="str">
        <f>IF(ISBLANK(DATA!G35),"",VLOOKUP(B35,list,7))</f>
        <v>can lead to septicaemia and death.</v>
      </c>
      <c r="I35" s="9" t="e">
        <f>IF(ISBLANK(answersw),"",IF(ISBLANK(DATA!#REF!),"",VLOOKUP(#REF!,list,6)))</f>
        <v>#REF!</v>
      </c>
      <c r="J35" s="193">
        <f>IF(ISBLANK(F35),"",IF(OR(EXACT(F35,DATA!E35),EXACT(F35,DATA!F35)),"YES","NO"))</f>
      </c>
      <c r="L35" s="54"/>
      <c r="M35" s="197">
        <f t="shared" si="1"/>
      </c>
      <c r="AA35" s="148" t="s">
        <v>244</v>
      </c>
    </row>
    <row r="36" spans="2:27" ht="30" customHeight="1">
      <c r="B36" s="62">
        <v>28</v>
      </c>
      <c r="C36" s="62" t="str">
        <f t="shared" si="0"/>
        <v>fect</v>
      </c>
      <c r="D36" s="83">
        <f>IF(ISBLANK(DATA!C36),"",VLOOKUP(B36,list,3))</f>
      </c>
      <c r="E36" s="50" t="str">
        <f>IF(ISBLANK(DATA!#REF!),"",VLOOKUP(B36,list,4))</f>
        <v>The catastrophic economic situation has been described as "a</v>
      </c>
      <c r="F36" s="69"/>
      <c r="G36" s="45" t="str">
        <f>IF(F36=DATA!E35,DATA!F35,"-")</f>
        <v>-</v>
      </c>
      <c r="H36" s="40" t="str">
        <f>IF(ISBLANK(DATA!G36),"",VLOOKUP(B36,list,7))</f>
        <v>storm".</v>
      </c>
      <c r="I36" s="9" t="e">
        <f>IF(ISBLANK(answersw),"",IF(ISBLANK(DATA!#REF!),"",VLOOKUP(#REF!,list,6)))</f>
        <v>#REF!</v>
      </c>
      <c r="J36" s="193">
        <f>IF(ISBLANK(F36),"",IF(OR(EXACT(F36,DATA!E36),EXACT(F36,DATA!F36)),"YES","NO"))</f>
      </c>
      <c r="L36" s="54"/>
      <c r="M36" s="197">
        <f t="shared" si="1"/>
      </c>
      <c r="AA36" s="148" t="s">
        <v>222</v>
      </c>
    </row>
    <row r="37" spans="2:27" ht="30" customHeight="1">
      <c r="B37" s="62">
        <v>29</v>
      </c>
      <c r="C37" s="62" t="str">
        <f t="shared" si="0"/>
        <v>fect</v>
      </c>
      <c r="D37" s="83" t="str">
        <f>IF(ISBLANK(DATA!C37),"",VLOOKUP(B37,list,3))</f>
        <v>chemical which kills bacteria</v>
      </c>
      <c r="E37" s="50" t="str">
        <f>IF(ISBLANK(DATA!#REF!),"",VLOOKUP(B37,list,4))</f>
        <v>We need a stronger</v>
      </c>
      <c r="F37" s="69"/>
      <c r="G37" s="45" t="str">
        <f>IF(F37=DATA!E36,DATA!F36,"-")</f>
        <v>-</v>
      </c>
      <c r="H37" s="40" t="str">
        <f>IF(ISBLANK(DATA!G37),"",VLOOKUP(B37,list,7))</f>
        <v>. This one is not working.</v>
      </c>
      <c r="I37" s="9" t="e">
        <f>IF(ISBLANK(answersw),"",IF(ISBLANK(DATA!#REF!),"",VLOOKUP(#REF!,list,6)))</f>
        <v>#REF!</v>
      </c>
      <c r="J37" s="193">
        <f>IF(ISBLANK(F37),"",IF(OR(EXACT(F37,DATA!E37),EXACT(F37,DATA!F37)),"YES","NO"))</f>
      </c>
      <c r="L37" s="54"/>
      <c r="M37" s="197">
        <f t="shared" si="1"/>
      </c>
      <c r="AA37" s="150" t="s">
        <v>225</v>
      </c>
    </row>
    <row r="38" spans="2:27" ht="30" customHeight="1">
      <c r="B38" s="62">
        <v>30</v>
      </c>
      <c r="C38" s="62" t="str">
        <f t="shared" si="0"/>
        <v>fect</v>
      </c>
      <c r="D38" s="83" t="str">
        <f>IF(ISBLANK(DATA!C38),"",VLOOKUP(B38,list,3))</f>
        <v>result</v>
      </c>
      <c r="E38" s="50" t="str">
        <f>IF(ISBLANK(DATA!#REF!),"",VLOOKUP(B38,list,4))</f>
        <v>Sarcasm has no</v>
      </c>
      <c r="F38" s="69"/>
      <c r="G38" s="45" t="str">
        <f>IF(F38=DATA!E37,DATA!F37,"-")</f>
        <v>-</v>
      </c>
      <c r="H38" s="40" t="str">
        <f>IF(ISBLANK(DATA!G38),"",VLOOKUP(B38,list,7))</f>
        <v>on most politicians.</v>
      </c>
      <c r="I38" s="9" t="e">
        <f>IF(ISBLANK(answersw),"",IF(ISBLANK(DATA!#REF!),"",VLOOKUP(#REF!,list,6)))</f>
        <v>#REF!</v>
      </c>
      <c r="J38" s="193">
        <f>IF(ISBLANK(F38),"",IF(OR(EXACT(F38,DATA!E38),EXACT(F38,DATA!F38)),"YES","NO"))</f>
      </c>
      <c r="L38" s="54"/>
      <c r="M38" s="197">
        <f t="shared" si="1"/>
      </c>
      <c r="AA38" s="148" t="s">
        <v>209</v>
      </c>
    </row>
    <row r="39" spans="2:27" ht="30" customHeight="1">
      <c r="B39" s="62">
        <v>31</v>
      </c>
      <c r="C39" s="62" t="str">
        <f t="shared" si="0"/>
        <v>fect</v>
      </c>
      <c r="D39" s="83" t="str">
        <f>IF(ISBLANK(DATA!C39),"",VLOOKUP(B39,list,3))</f>
        <v>touched - moved</v>
      </c>
      <c r="E39" s="50" t="str">
        <f>IF(ISBLANK(DATA!#REF!),"",VLOOKUP(B39,list,4))</f>
        <v>The trainee nurse was deeply</v>
      </c>
      <c r="F39" s="69"/>
      <c r="G39" s="45" t="str">
        <f>IF(F39=DATA!E38,DATA!F38,"-")</f>
        <v>-</v>
      </c>
      <c r="H39" s="40" t="str">
        <f>IF(ISBLANK(DATA!G39),"",VLOOKUP(B39,list,7))</f>
        <v>by the suffering she encountered in her job.</v>
      </c>
      <c r="I39" s="9" t="e">
        <f>IF(ISBLANK(answersw),"",IF(ISBLANK(DATA!#REF!),"",VLOOKUP(#REF!,list,6)))</f>
        <v>#REF!</v>
      </c>
      <c r="J39" s="193">
        <f>IF(ISBLANK(F39),"",IF(OR(EXACT(F39,DATA!E39),EXACT(F39,DATA!F39)),"YES","NO"))</f>
      </c>
      <c r="L39" s="54"/>
      <c r="M39" s="197">
        <f t="shared" si="1"/>
      </c>
      <c r="AA39" s="148" t="s">
        <v>236</v>
      </c>
    </row>
    <row r="40" spans="2:27" ht="30" customHeight="1">
      <c r="B40" s="62">
        <v>32</v>
      </c>
      <c r="C40" s="62" t="str">
        <f t="shared" si="0"/>
        <v>fect</v>
      </c>
      <c r="D40" s="83" t="str">
        <f>IF(ISBLANK(DATA!C40),"",VLOOKUP(B40,list,3))</f>
        <v>change - alter</v>
      </c>
      <c r="E40" s="50" t="str">
        <f>IF(ISBLANK(DATA!#REF!),"",VLOOKUP(B40,list,4))</f>
        <v>Alcohol in the blood can seriously</v>
      </c>
      <c r="F40" s="69"/>
      <c r="G40" s="45" t="str">
        <f>IF(F40=DATA!E39,DATA!F39,"-")</f>
        <v>-</v>
      </c>
      <c r="H40" s="40" t="str">
        <f>IF(ISBLANK(DATA!G40),"",VLOOKUP(B40,list,7))</f>
        <v>a driver's reaction times.</v>
      </c>
      <c r="I40" s="9" t="e">
        <f>IF(ISBLANK(answersw),"",IF(ISBLANK(DATA!#REF!),"",VLOOKUP(#REF!,list,6)))</f>
        <v>#REF!</v>
      </c>
      <c r="J40" s="193">
        <f>IF(ISBLANK(F40),"",IF(OR(EXACT(F40,DATA!E40),EXACT(F40,DATA!F40)),"YES","NO"))</f>
      </c>
      <c r="L40" s="54"/>
      <c r="M40" s="197">
        <f t="shared" si="1"/>
      </c>
      <c r="AA40" s="149" t="s">
        <v>208</v>
      </c>
    </row>
    <row r="41" spans="2:27" ht="30" customHeight="1">
      <c r="B41" s="62">
        <v>33</v>
      </c>
      <c r="C41" s="62" t="str">
        <f aca="true" t="shared" si="2" ref="C41:C48">VLOOKUP(B41,list,2)</f>
        <v>fect</v>
      </c>
      <c r="D41" s="83">
        <f>IF(ISBLANK(DATA!C41),"",VLOOKUP(B41,list,3))</f>
      </c>
      <c r="E41" s="50" t="str">
        <f>IF(ISBLANK(DATA!#REF!),"",VLOOKUP(B41,list,4))</f>
        <v>A blood-alcohol level of 0,05 has little</v>
      </c>
      <c r="F41" s="69"/>
      <c r="G41" s="45" t="str">
        <f>IF(F41=DATA!E40,DATA!F40,"-")</f>
        <v>-</v>
      </c>
      <c r="H41" s="40" t="str">
        <f>IF(ISBLANK(DATA!G41),"",VLOOKUP(B41,list,7))</f>
        <v>on driving performance.</v>
      </c>
      <c r="I41" s="9" t="e">
        <f>IF(ISBLANK(answersw),"",IF(ISBLANK(DATA!#REF!),"",VLOOKUP(#REF!,list,6)))</f>
        <v>#REF!</v>
      </c>
      <c r="J41" s="193">
        <f>IF(ISBLANK(F41),"",IF(OR(EXACT(F41,DATA!E41),EXACT(F41,DATA!F41)),"YES","NO"))</f>
      </c>
      <c r="L41" s="54"/>
      <c r="M41" s="197">
        <f t="shared" si="1"/>
      </c>
      <c r="AA41" s="148" t="s">
        <v>209</v>
      </c>
    </row>
    <row r="42" spans="2:27" ht="30" customHeight="1">
      <c r="B42" s="62">
        <v>34</v>
      </c>
      <c r="C42" s="64" t="str">
        <f t="shared" si="2"/>
        <v>fect</v>
      </c>
      <c r="D42" s="83">
        <f>IF(ISBLANK(DATA!C42),"",VLOOKUP(B42,list,3))</f>
      </c>
      <c r="E42" s="50" t="str">
        <f>IF(ISBLANK(DATA!#REF!),"",VLOOKUP(B42,list,4))</f>
        <v>The weather always</v>
      </c>
      <c r="F42" s="69"/>
      <c r="G42" s="45" t="str">
        <f>IF(F42=DATA!E41,DATA!F41,"-")</f>
        <v>-</v>
      </c>
      <c r="H42" s="40" t="str">
        <f>IF(ISBLANK(DATA!G42),"",VLOOKUP(B42,list,7))</f>
        <v>our moods.</v>
      </c>
      <c r="I42" s="9" t="e">
        <f>IF(ISBLANK(answersw),"",IF(ISBLANK(DATA!#REF!),"",VLOOKUP(#REF!,list,6)))</f>
        <v>#REF!</v>
      </c>
      <c r="J42" s="193">
        <f>IF(ISBLANK(F42),"",IF(OR(EXACT(F42,DATA!E42),EXACT(F42,DATA!F42)),"YES","NO"))</f>
      </c>
      <c r="L42" s="54"/>
      <c r="M42" s="197">
        <f t="shared" si="1"/>
      </c>
      <c r="AA42" s="150" t="s">
        <v>274</v>
      </c>
    </row>
    <row r="43" spans="2:27" ht="30" customHeight="1" thickBot="1">
      <c r="B43" s="64">
        <v>35</v>
      </c>
      <c r="C43" s="64" t="str">
        <f t="shared" si="2"/>
        <v>fect</v>
      </c>
      <c r="D43" s="83" t="str">
        <f>IF(ISBLANK(DATA!C43),"",VLOOKUP(B43,list,3))</f>
        <v>he's pretending - putting it on for effect</v>
      </c>
      <c r="E43" s="50" t="str">
        <f>IF(ISBLANK(DATA!#REF!),"",VLOOKUP(B43,list,4))</f>
        <v>He speaks with a posh accent, but it is just an</v>
      </c>
      <c r="F43" s="69"/>
      <c r="G43" s="45" t="str">
        <f>IF(F43=DATA!E42,DATA!F42,"-")</f>
        <v>-</v>
      </c>
      <c r="H43" s="40" t="str">
        <f>IF(ISBLANK(DATA!G43),"",VLOOKUP(B43,list,7))</f>
        <v>.</v>
      </c>
      <c r="I43" s="75" t="e">
        <f>IF(ISBLANK(answersw),"",IF(ISBLANK(DATA!#REF!),"",VLOOKUP(#REF!,list,6)))</f>
        <v>#REF!</v>
      </c>
      <c r="J43" s="193">
        <f>IF(ISBLANK(F43),"",IF(OR(EXACT(F43,DATA!E43),EXACT(F43,DATA!F43)),"YES","NO"))</f>
      </c>
      <c r="K43" s="75"/>
      <c r="L43" s="54"/>
      <c r="M43" s="197">
        <f t="shared" si="1"/>
      </c>
      <c r="AA43" s="148" t="s">
        <v>213</v>
      </c>
    </row>
    <row r="44" spans="2:27" ht="30" customHeight="1">
      <c r="B44" s="78">
        <v>36</v>
      </c>
      <c r="C44" s="78" t="str">
        <f t="shared" si="2"/>
        <v>fect</v>
      </c>
      <c r="D44" s="83">
        <f>IF(ISBLANK(DATA!C44),"",VLOOKUP(B44,list,3))</f>
      </c>
      <c r="E44" s="50" t="str">
        <f>IF(ISBLANK(DATA!#REF!),"",VLOOKUP(B44,list,4))</f>
        <v>Man cannot improve on the</v>
      </c>
      <c r="F44" s="69"/>
      <c r="G44" s="45" t="str">
        <f>IF(F44=DATA!E43,DATA!F43,"-")</f>
        <v>-</v>
      </c>
      <c r="H44" s="40" t="str">
        <f>IF(ISBLANK(DATA!G44),"",VLOOKUP(B44,list,7))</f>
        <v>of Nature.</v>
      </c>
      <c r="I44" s="75" t="e">
        <f>IF(ISBLANK(answersw),"",IF(ISBLANK(DATA!#REF!),"",VLOOKUP(#REF!,list,6)))</f>
        <v>#REF!</v>
      </c>
      <c r="J44" s="193">
        <f>IF(ISBLANK(F44),"",IF(OR(EXACT(F44,DATA!E44),EXACT(F44,DATA!F44)),"YES","NO"))</f>
      </c>
      <c r="K44" s="75"/>
      <c r="L44" s="54"/>
      <c r="M44" s="197">
        <f t="shared" si="1"/>
      </c>
      <c r="AA44" s="148" t="s">
        <v>223</v>
      </c>
    </row>
    <row r="45" spans="2:27" ht="30" customHeight="1">
      <c r="B45" s="65">
        <v>37</v>
      </c>
      <c r="C45" s="65" t="str">
        <f t="shared" si="2"/>
        <v>fect</v>
      </c>
      <c r="D45" s="83" t="str">
        <f>IF(ISBLANK(DATA!C45),"",VLOOKUP(B45,list,3))</f>
        <v>blemishes - things not perfect</v>
      </c>
      <c r="E45" s="50" t="str">
        <f>IF(ISBLANK(DATA!#REF!),"",VLOOKUP(B45,list,4))</f>
        <v>Even relatively minor skin</v>
      </c>
      <c r="F45" s="69"/>
      <c r="G45" s="45" t="str">
        <f>IF(F45=DATA!E44,DATA!F44,"-")</f>
        <v>-</v>
      </c>
      <c r="H45" s="40" t="str">
        <f>IF(ISBLANK(DATA!G45),"",VLOOKUP(B45,list,7))</f>
        <v>can cause distress to some sufferers.</v>
      </c>
      <c r="I45" s="47" t="e">
        <f>IF(ISBLANK(answersw),"",IF(ISBLANK(DATA!#REF!),"",VLOOKUP(#REF!,list,6)))</f>
        <v>#REF!</v>
      </c>
      <c r="J45" s="193">
        <f>IF(ISBLANK(F45),"",IF(OR(EXACT(F45,DATA!E45),EXACT(F45,DATA!F45)),"YES","NO"))</f>
      </c>
      <c r="K45" s="22"/>
      <c r="L45" s="54"/>
      <c r="M45" s="197">
        <f t="shared" si="1"/>
      </c>
      <c r="AA45" s="148" t="s">
        <v>332</v>
      </c>
    </row>
    <row r="46" spans="2:27" ht="30" customHeight="1">
      <c r="B46" s="65">
        <v>38</v>
      </c>
      <c r="C46" s="65" t="str">
        <f t="shared" si="2"/>
        <v>fect</v>
      </c>
      <c r="D46" s="83" t="str">
        <f>IF(ISBLANK(DATA!C46),"",VLOOKUP(B46,list,3))</f>
        <v>the problems were elsewhere</v>
      </c>
      <c r="E46" s="50" t="str">
        <f>IF(ISBLANK(DATA!#REF!),"",VLOOKUP(B46,list,4))</f>
        <v>This part of the coast was fortunately</v>
      </c>
      <c r="F46" s="69"/>
      <c r="G46" s="45" t="str">
        <f>IF(F46=DATA!E45,DATA!F45,"-")</f>
        <v>-</v>
      </c>
      <c r="H46" s="40" t="str">
        <f>IF(ISBLANK(DATA!G46),"",VLOOKUP(B46,list,7))</f>
        <v>by the oil-spill from the stricken tanker.</v>
      </c>
      <c r="I46" s="47" t="e">
        <f>IF(ISBLANK(answersw),"",IF(ISBLANK(DATA!#REF!),"",VLOOKUP(#REF!,list,6)))</f>
        <v>#REF!</v>
      </c>
      <c r="J46" s="193">
        <f>IF(ISBLANK(F46),"",IF(OR(EXACT(F46,DATA!E46),EXACT(F46,DATA!F46)),"YES","NO"))</f>
      </c>
      <c r="K46" s="22"/>
      <c r="L46" s="54"/>
      <c r="M46" s="197">
        <f t="shared" si="1"/>
      </c>
      <c r="AA46" s="148" t="s">
        <v>335</v>
      </c>
    </row>
    <row r="47" spans="2:27" ht="30" customHeight="1">
      <c r="B47" s="65">
        <v>39</v>
      </c>
      <c r="C47" s="65" t="str">
        <f t="shared" si="2"/>
        <v>fect</v>
      </c>
      <c r="D47" s="83">
        <f>IF(ISBLANK(DATA!C47),"",VLOOKUP(B47,list,3))</f>
      </c>
      <c r="E47" s="50" t="str">
        <f>IF(ISBLANK(DATA!#REF!),"",VLOOKUP(B47,list,4))</f>
        <v>Most governments  have lofty plans they are unable to put into</v>
      </c>
      <c r="F47" s="69"/>
      <c r="G47" s="45" t="str">
        <f>IF(F47=DATA!E46,DATA!F46,"-")</f>
        <v>-</v>
      </c>
      <c r="H47" s="40" t="str">
        <f>IF(ISBLANK(DATA!G47),"",VLOOKUP(B47,list,7))</f>
        <v>.</v>
      </c>
      <c r="I47" s="47" t="e">
        <f>IF(ISBLANK(answersw),"",IF(ISBLANK(DATA!#REF!),"",VLOOKUP(#REF!,list,6)))</f>
        <v>#REF!</v>
      </c>
      <c r="J47" s="193">
        <f>IF(ISBLANK(F47),"",IF(OR(EXACT(F47,DATA!E47),EXACT(F47,DATA!F47)),"YES","NO"))</f>
      </c>
      <c r="K47" s="22"/>
      <c r="L47" s="54"/>
      <c r="M47" s="197">
        <f t="shared" si="1"/>
      </c>
      <c r="AA47" s="148" t="s">
        <v>209</v>
      </c>
    </row>
    <row r="48" spans="2:27" ht="30" customHeight="1" thickBot="1">
      <c r="B48" s="67">
        <v>40</v>
      </c>
      <c r="C48" s="67" t="str">
        <f t="shared" si="2"/>
        <v>fect</v>
      </c>
      <c r="D48" s="152">
        <f>IF(ISBLANK(DATA!C48),"",VLOOKUP(B48,list,3))</f>
      </c>
      <c r="E48" s="51" t="str">
        <f>IF(ISBLANK(DATA!#REF!),"",VLOOKUP(B48,list,4))</f>
        <v>Antibiotics are completely</v>
      </c>
      <c r="F48" s="70"/>
      <c r="G48" s="48" t="str">
        <f>IF(F48=DATA!E47,DATA!F47,"-")</f>
        <v>-</v>
      </c>
      <c r="H48" s="52" t="str">
        <f>IF(ISBLANK(DATA!G48),"",VLOOKUP(B48,list,7))</f>
        <v>against viral infections.</v>
      </c>
      <c r="I48" s="9" t="e">
        <f>IF(ISBLANK(answersw),"",IF(ISBLANK(DATA!#REF!),"",VLOOKUP(#REF!,list,6)))</f>
        <v>#REF!</v>
      </c>
      <c r="J48" s="195">
        <f>IF(ISBLANK(F48),"",IF(OR(EXACT(F48,DATA!E48),EXACT(F48,DATA!F48)),"YES","NO"))</f>
      </c>
      <c r="L48" s="77"/>
      <c r="M48" s="199">
        <f t="shared" si="1"/>
      </c>
      <c r="AA48" s="148" t="s">
        <v>340</v>
      </c>
    </row>
    <row r="49" ht="16.5" thickTop="1"/>
  </sheetData>
  <sheetProtection password="E3CC" sheet="1" objects="1" scenarios="1" selectLockedCells="1"/>
  <mergeCells count="8">
    <mergeCell ref="L7:L8"/>
    <mergeCell ref="B1:E1"/>
    <mergeCell ref="F1:H1"/>
    <mergeCell ref="J2:J3"/>
    <mergeCell ref="H4:I4"/>
    <mergeCell ref="H5:I5"/>
    <mergeCell ref="H6:I6"/>
    <mergeCell ref="J1:L1"/>
  </mergeCells>
  <conditionalFormatting sqref="E49:E65536 I45:I47 K45:K47 E2:E6 I8:I30 E8 H8 L4 K8:K30">
    <cfRule type="cellIs" priority="1" dxfId="0" operator="equal" stopIfTrue="1">
      <formula>0</formula>
    </cfRule>
  </conditionalFormatting>
  <conditionalFormatting sqref="D49:D65536 J7:J65536 G46:G48 D2:D8 G11:G44">
    <cfRule type="cellIs" priority="2" dxfId="1" operator="equal" stopIfTrue="1">
      <formula>"YES"</formula>
    </cfRule>
    <cfRule type="cellIs" priority="3" dxfId="2" operator="equal" stopIfTrue="1">
      <formula>"NO"</formula>
    </cfRule>
  </conditionalFormatting>
  <conditionalFormatting sqref="E9:E48">
    <cfRule type="cellIs" priority="4" dxfId="3" operator="equal" stopIfTrue="1">
      <formula>""</formula>
    </cfRule>
  </conditionalFormatting>
  <conditionalFormatting sqref="D9:D48">
    <cfRule type="cellIs" priority="5" dxfId="4" operator="equal" stopIfTrue="1">
      <formula>""</formula>
    </cfRule>
  </conditionalFormatting>
  <conditionalFormatting sqref="H9:H48">
    <cfRule type="cellIs" priority="6" dxfId="5" operator="equal" stopIfTrue="1">
      <formula>""</formula>
    </cfRule>
  </conditionalFormatting>
  <conditionalFormatting sqref="J6">
    <cfRule type="cellIs" priority="7" dxfId="2" operator="lessThan" stopIfTrue="1">
      <formula>50</formula>
    </cfRule>
  </conditionalFormatting>
  <printOptions/>
  <pageMargins left="0.3937007874015748" right="0.1968503937007874" top="0.3937007874015748" bottom="0.3937007874015748" header="0" footer="0"/>
  <pageSetup horizontalDpi="600" verticalDpi="600" orientation="landscape" paperSize="9" scale="58" r:id="rId4"/>
  <drawing r:id="rId2"/>
  <legacyDrawing r:id="rId1"/>
  <picture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6:I48"/>
  <sheetViews>
    <sheetView workbookViewId="0" topLeftCell="A1">
      <pane xSplit="1" ySplit="8" topLeftCell="B9" activePane="bottomRight" state="frozen"/>
      <selection pane="topLeft" activeCell="B2" sqref="B2:E2"/>
      <selection pane="topRight" activeCell="B2" sqref="B2:E2"/>
      <selection pane="bottomLeft" activeCell="B2" sqref="B2:E2"/>
      <selection pane="bottomRight" activeCell="A1" sqref="A1:IV16384"/>
    </sheetView>
  </sheetViews>
  <sheetFormatPr defaultColWidth="11.00390625" defaultRowHeight="14.25"/>
  <cols>
    <col min="1" max="1" width="3.75390625" style="153" customWidth="1"/>
    <col min="2" max="2" width="10.50390625" style="153" customWidth="1"/>
    <col min="3" max="3" width="33.50390625" style="154" customWidth="1"/>
    <col min="4" max="4" width="36.00390625" style="154" customWidth="1"/>
    <col min="5" max="5" width="18.375" style="155" customWidth="1"/>
    <col min="6" max="6" width="17.00390625" style="153" customWidth="1"/>
    <col min="7" max="7" width="30.375" style="156" customWidth="1"/>
    <col min="8" max="8" width="16.50390625" style="157" customWidth="1"/>
    <col min="9" max="9" width="11.50390625" style="157" customWidth="1"/>
    <col min="10" max="16384" width="22.25390625" style="156" customWidth="1"/>
  </cols>
  <sheetData>
    <row r="6" ht="15">
      <c r="B6" s="153">
        <f>COUNTIF(B9:B48,"form")</f>
        <v>0</v>
      </c>
    </row>
    <row r="7" ht="15.75" thickBot="1"/>
    <row r="8" spans="1:9" ht="15.75" thickTop="1">
      <c r="A8" s="158" t="s">
        <v>2</v>
      </c>
      <c r="B8" s="159" t="s">
        <v>33</v>
      </c>
      <c r="C8" s="160" t="s">
        <v>19</v>
      </c>
      <c r="D8" s="160" t="s">
        <v>0</v>
      </c>
      <c r="E8" s="159" t="s">
        <v>15</v>
      </c>
      <c r="F8" s="159" t="s">
        <v>14</v>
      </c>
      <c r="G8" s="161" t="s">
        <v>1</v>
      </c>
      <c r="H8" s="162" t="s">
        <v>18</v>
      </c>
      <c r="I8" s="163" t="s">
        <v>3</v>
      </c>
    </row>
    <row r="9" spans="1:9" ht="23.25" customHeight="1">
      <c r="A9" s="164">
        <v>1</v>
      </c>
      <c r="B9" s="165" t="s">
        <v>318</v>
      </c>
      <c r="C9" s="166" t="s">
        <v>235</v>
      </c>
      <c r="D9" s="167" t="s">
        <v>233</v>
      </c>
      <c r="E9" s="168" t="s">
        <v>222</v>
      </c>
      <c r="F9" s="165"/>
      <c r="G9" s="169" t="s">
        <v>234</v>
      </c>
      <c r="H9" s="170"/>
      <c r="I9" s="171"/>
    </row>
    <row r="10" spans="1:9" ht="15">
      <c r="A10" s="164">
        <v>2</v>
      </c>
      <c r="B10" s="165" t="s">
        <v>318</v>
      </c>
      <c r="C10" s="169" t="s">
        <v>242</v>
      </c>
      <c r="D10" s="167" t="s">
        <v>238</v>
      </c>
      <c r="E10" s="168" t="s">
        <v>236</v>
      </c>
      <c r="F10" s="165"/>
      <c r="G10" s="169" t="s">
        <v>237</v>
      </c>
      <c r="H10" s="170"/>
      <c r="I10" s="171"/>
    </row>
    <row r="11" spans="1:9" ht="15">
      <c r="A11" s="164">
        <v>3</v>
      </c>
      <c r="B11" s="165" t="s">
        <v>318</v>
      </c>
      <c r="C11" s="166" t="s">
        <v>241</v>
      </c>
      <c r="D11" s="167" t="s">
        <v>239</v>
      </c>
      <c r="E11" s="168" t="s">
        <v>209</v>
      </c>
      <c r="F11" s="165"/>
      <c r="G11" s="169" t="s">
        <v>240</v>
      </c>
      <c r="H11" s="170"/>
      <c r="I11" s="171"/>
    </row>
    <row r="12" spans="1:9" ht="28.5">
      <c r="A12" s="164">
        <v>4</v>
      </c>
      <c r="B12" s="165" t="s">
        <v>318</v>
      </c>
      <c r="C12" s="166"/>
      <c r="D12" s="167" t="s">
        <v>243</v>
      </c>
      <c r="E12" s="168" t="s">
        <v>244</v>
      </c>
      <c r="F12" s="165"/>
      <c r="G12" s="169" t="s">
        <v>347</v>
      </c>
      <c r="H12" s="170"/>
      <c r="I12" s="171"/>
    </row>
    <row r="13" spans="1:9" ht="15">
      <c r="A13" s="164">
        <v>5</v>
      </c>
      <c r="B13" s="165" t="s">
        <v>318</v>
      </c>
      <c r="C13" s="172" t="s">
        <v>249</v>
      </c>
      <c r="D13" s="167" t="s">
        <v>245</v>
      </c>
      <c r="E13" s="168" t="s">
        <v>225</v>
      </c>
      <c r="F13" s="165"/>
      <c r="G13" s="169" t="s">
        <v>246</v>
      </c>
      <c r="H13" s="173"/>
      <c r="I13" s="171"/>
    </row>
    <row r="14" spans="1:9" ht="28.5">
      <c r="A14" s="164">
        <v>6</v>
      </c>
      <c r="B14" s="165" t="s">
        <v>318</v>
      </c>
      <c r="C14" s="166" t="s">
        <v>248</v>
      </c>
      <c r="D14" s="174" t="s">
        <v>247</v>
      </c>
      <c r="E14" s="175" t="s">
        <v>210</v>
      </c>
      <c r="F14" s="165"/>
      <c r="G14" s="169" t="s">
        <v>271</v>
      </c>
      <c r="H14" s="173"/>
      <c r="I14" s="171"/>
    </row>
    <row r="15" spans="1:9" ht="32.25" customHeight="1">
      <c r="A15" s="164">
        <v>7</v>
      </c>
      <c r="B15" s="165" t="s">
        <v>318</v>
      </c>
      <c r="C15" s="169" t="s">
        <v>325</v>
      </c>
      <c r="D15" s="167" t="s">
        <v>250</v>
      </c>
      <c r="E15" s="168" t="s">
        <v>251</v>
      </c>
      <c r="F15" s="165"/>
      <c r="G15" s="169" t="s">
        <v>252</v>
      </c>
      <c r="H15" s="170"/>
      <c r="I15" s="171"/>
    </row>
    <row r="16" spans="1:9" ht="15">
      <c r="A16" s="164">
        <v>8</v>
      </c>
      <c r="B16" s="165" t="s">
        <v>318</v>
      </c>
      <c r="C16" s="169" t="s">
        <v>344</v>
      </c>
      <c r="D16" s="167" t="s">
        <v>253</v>
      </c>
      <c r="E16" s="168" t="s">
        <v>208</v>
      </c>
      <c r="F16" s="165"/>
      <c r="G16" s="169" t="s">
        <v>343</v>
      </c>
      <c r="H16" s="170"/>
      <c r="I16" s="171"/>
    </row>
    <row r="17" spans="1:9" ht="15">
      <c r="A17" s="164">
        <v>9</v>
      </c>
      <c r="B17" s="165" t="s">
        <v>318</v>
      </c>
      <c r="C17" s="169"/>
      <c r="D17" s="167" t="s">
        <v>265</v>
      </c>
      <c r="E17" s="168" t="s">
        <v>212</v>
      </c>
      <c r="F17" s="165"/>
      <c r="G17" s="169" t="s">
        <v>255</v>
      </c>
      <c r="H17" s="170"/>
      <c r="I17" s="171"/>
    </row>
    <row r="18" spans="1:9" ht="28.5">
      <c r="A18" s="164">
        <v>10</v>
      </c>
      <c r="B18" s="165" t="s">
        <v>318</v>
      </c>
      <c r="C18" s="169" t="s">
        <v>257</v>
      </c>
      <c r="D18" s="167" t="s">
        <v>256</v>
      </c>
      <c r="E18" s="168" t="s">
        <v>219</v>
      </c>
      <c r="F18" s="165"/>
      <c r="G18" s="169" t="s">
        <v>23</v>
      </c>
      <c r="H18" s="176"/>
      <c r="I18" s="171"/>
    </row>
    <row r="19" spans="1:9" ht="28.5">
      <c r="A19" s="164">
        <v>11</v>
      </c>
      <c r="B19" s="165" t="s">
        <v>318</v>
      </c>
      <c r="C19" s="169" t="s">
        <v>264</v>
      </c>
      <c r="D19" s="167" t="s">
        <v>345</v>
      </c>
      <c r="E19" s="168" t="s">
        <v>258</v>
      </c>
      <c r="F19" s="165"/>
      <c r="G19" s="169" t="s">
        <v>259</v>
      </c>
      <c r="H19" s="176"/>
      <c r="I19" s="171"/>
    </row>
    <row r="20" spans="1:9" ht="15">
      <c r="A20" s="164">
        <v>12</v>
      </c>
      <c r="B20" s="165" t="s">
        <v>318</v>
      </c>
      <c r="C20" s="169" t="s">
        <v>263</v>
      </c>
      <c r="D20" s="167" t="s">
        <v>260</v>
      </c>
      <c r="E20" s="168" t="s">
        <v>261</v>
      </c>
      <c r="F20" s="165"/>
      <c r="G20" s="169" t="s">
        <v>262</v>
      </c>
      <c r="H20" s="170"/>
      <c r="I20" s="171"/>
    </row>
    <row r="21" spans="1:9" ht="26.25" customHeight="1">
      <c r="A21" s="164">
        <v>13</v>
      </c>
      <c r="B21" s="165" t="s">
        <v>318</v>
      </c>
      <c r="C21" s="169" t="s">
        <v>273</v>
      </c>
      <c r="D21" s="167" t="s">
        <v>268</v>
      </c>
      <c r="E21" s="168" t="s">
        <v>266</v>
      </c>
      <c r="F21" s="165"/>
      <c r="G21" s="169" t="s">
        <v>267</v>
      </c>
      <c r="H21" s="170"/>
      <c r="I21" s="171"/>
    </row>
    <row r="22" spans="1:9" ht="15">
      <c r="A22" s="164">
        <v>14</v>
      </c>
      <c r="B22" s="165" t="s">
        <v>318</v>
      </c>
      <c r="C22" s="169" t="s">
        <v>272</v>
      </c>
      <c r="D22" s="167" t="s">
        <v>269</v>
      </c>
      <c r="E22" s="168" t="s">
        <v>209</v>
      </c>
      <c r="F22" s="165"/>
      <c r="G22" s="169" t="s">
        <v>270</v>
      </c>
      <c r="H22" s="170"/>
      <c r="I22" s="171"/>
    </row>
    <row r="23" spans="1:9" ht="15">
      <c r="A23" s="164">
        <v>15</v>
      </c>
      <c r="B23" s="165" t="s">
        <v>318</v>
      </c>
      <c r="C23" s="169" t="s">
        <v>280</v>
      </c>
      <c r="D23" s="167" t="s">
        <v>276</v>
      </c>
      <c r="E23" s="168" t="s">
        <v>274</v>
      </c>
      <c r="F23" s="165"/>
      <c r="G23" s="169" t="s">
        <v>275</v>
      </c>
      <c r="H23" s="170"/>
      <c r="I23" s="171"/>
    </row>
    <row r="24" spans="1:9" ht="15">
      <c r="A24" s="164">
        <v>16</v>
      </c>
      <c r="B24" s="165" t="s">
        <v>318</v>
      </c>
      <c r="C24" s="169" t="s">
        <v>278</v>
      </c>
      <c r="D24" s="177" t="s">
        <v>279</v>
      </c>
      <c r="E24" s="168" t="s">
        <v>209</v>
      </c>
      <c r="F24" s="165"/>
      <c r="G24" s="178" t="s">
        <v>277</v>
      </c>
      <c r="H24" s="176"/>
      <c r="I24" s="171"/>
    </row>
    <row r="25" spans="1:9" ht="28.5">
      <c r="A25" s="164">
        <v>17</v>
      </c>
      <c r="B25" s="165" t="s">
        <v>318</v>
      </c>
      <c r="C25" s="166"/>
      <c r="D25" s="167" t="s">
        <v>281</v>
      </c>
      <c r="E25" s="168" t="s">
        <v>251</v>
      </c>
      <c r="F25" s="165"/>
      <c r="G25" s="169" t="s">
        <v>282</v>
      </c>
      <c r="H25" s="170"/>
      <c r="I25" s="171"/>
    </row>
    <row r="26" spans="1:9" ht="15">
      <c r="A26" s="164">
        <v>18</v>
      </c>
      <c r="B26" s="165" t="s">
        <v>318</v>
      </c>
      <c r="C26" s="179" t="s">
        <v>284</v>
      </c>
      <c r="D26" s="167" t="s">
        <v>283</v>
      </c>
      <c r="E26" s="168" t="s">
        <v>209</v>
      </c>
      <c r="F26" s="165"/>
      <c r="G26" s="169" t="s">
        <v>23</v>
      </c>
      <c r="H26" s="170"/>
      <c r="I26" s="171"/>
    </row>
    <row r="27" spans="1:9" ht="28.5">
      <c r="A27" s="164">
        <v>19</v>
      </c>
      <c r="B27" s="165" t="s">
        <v>318</v>
      </c>
      <c r="C27" s="169" t="s">
        <v>286</v>
      </c>
      <c r="D27" s="167" t="s">
        <v>285</v>
      </c>
      <c r="E27" s="168" t="s">
        <v>251</v>
      </c>
      <c r="F27" s="165"/>
      <c r="G27" s="169" t="s">
        <v>287</v>
      </c>
      <c r="H27" s="170"/>
      <c r="I27" s="171"/>
    </row>
    <row r="28" spans="1:9" ht="28.5">
      <c r="A28" s="164">
        <v>20</v>
      </c>
      <c r="B28" s="165" t="s">
        <v>318</v>
      </c>
      <c r="C28" s="169"/>
      <c r="D28" s="167" t="s">
        <v>288</v>
      </c>
      <c r="E28" s="168" t="s">
        <v>209</v>
      </c>
      <c r="F28" s="165"/>
      <c r="G28" s="169" t="s">
        <v>289</v>
      </c>
      <c r="H28" s="170"/>
      <c r="I28" s="171"/>
    </row>
    <row r="29" spans="1:9" ht="15">
      <c r="A29" s="164">
        <v>21</v>
      </c>
      <c r="B29" s="165" t="s">
        <v>318</v>
      </c>
      <c r="C29" s="169" t="s">
        <v>297</v>
      </c>
      <c r="D29" s="167" t="s">
        <v>290</v>
      </c>
      <c r="E29" s="168" t="s">
        <v>209</v>
      </c>
      <c r="F29" s="165"/>
      <c r="G29" s="169" t="s">
        <v>291</v>
      </c>
      <c r="H29" s="173"/>
      <c r="I29" s="171"/>
    </row>
    <row r="30" spans="1:9" ht="15">
      <c r="A30" s="164">
        <v>22</v>
      </c>
      <c r="B30" s="165" t="s">
        <v>318</v>
      </c>
      <c r="C30" s="169" t="s">
        <v>296</v>
      </c>
      <c r="D30" s="167" t="s">
        <v>292</v>
      </c>
      <c r="E30" s="168" t="s">
        <v>208</v>
      </c>
      <c r="F30" s="165"/>
      <c r="G30" s="169" t="s">
        <v>293</v>
      </c>
      <c r="H30" s="172"/>
      <c r="I30" s="180"/>
    </row>
    <row r="31" spans="1:9" ht="15">
      <c r="A31" s="164">
        <v>23</v>
      </c>
      <c r="B31" s="165" t="s">
        <v>318</v>
      </c>
      <c r="C31" s="169" t="s">
        <v>286</v>
      </c>
      <c r="D31" s="167" t="s">
        <v>294</v>
      </c>
      <c r="E31" s="168" t="s">
        <v>209</v>
      </c>
      <c r="F31" s="165"/>
      <c r="G31" s="169" t="s">
        <v>295</v>
      </c>
      <c r="H31" s="166"/>
      <c r="I31" s="181"/>
    </row>
    <row r="32" spans="1:9" ht="28.5">
      <c r="A32" s="164">
        <v>24</v>
      </c>
      <c r="B32" s="165" t="s">
        <v>318</v>
      </c>
      <c r="C32" s="169"/>
      <c r="D32" s="167" t="s">
        <v>298</v>
      </c>
      <c r="E32" s="168" t="s">
        <v>230</v>
      </c>
      <c r="F32" s="165"/>
      <c r="G32" s="169" t="s">
        <v>299</v>
      </c>
      <c r="H32" s="166"/>
      <c r="I32" s="181"/>
    </row>
    <row r="33" spans="1:9" ht="30" customHeight="1">
      <c r="A33" s="164">
        <v>25</v>
      </c>
      <c r="B33" s="165" t="s">
        <v>318</v>
      </c>
      <c r="C33" s="169" t="s">
        <v>324</v>
      </c>
      <c r="D33" s="167" t="s">
        <v>300</v>
      </c>
      <c r="E33" s="168" t="s">
        <v>219</v>
      </c>
      <c r="F33" s="165"/>
      <c r="G33" s="169" t="s">
        <v>23</v>
      </c>
      <c r="H33" s="170"/>
      <c r="I33" s="171"/>
    </row>
    <row r="34" spans="1:9" ht="15">
      <c r="A34" s="164">
        <v>26</v>
      </c>
      <c r="B34" s="165" t="s">
        <v>318</v>
      </c>
      <c r="C34" s="166"/>
      <c r="D34" s="174" t="s">
        <v>301</v>
      </c>
      <c r="E34" s="175" t="s">
        <v>302</v>
      </c>
      <c r="F34" s="165"/>
      <c r="G34" s="169" t="s">
        <v>23</v>
      </c>
      <c r="H34" s="170"/>
      <c r="I34" s="171"/>
    </row>
    <row r="35" spans="1:9" ht="27.75" customHeight="1">
      <c r="A35" s="164">
        <v>27</v>
      </c>
      <c r="B35" s="165" t="s">
        <v>318</v>
      </c>
      <c r="C35" s="179" t="s">
        <v>319</v>
      </c>
      <c r="D35" s="167" t="s">
        <v>303</v>
      </c>
      <c r="E35" s="168" t="s">
        <v>244</v>
      </c>
      <c r="F35" s="165"/>
      <c r="G35" s="169" t="s">
        <v>304</v>
      </c>
      <c r="H35" s="173"/>
      <c r="I35" s="171"/>
    </row>
    <row r="36" spans="1:9" ht="28.5">
      <c r="A36" s="164">
        <v>28</v>
      </c>
      <c r="B36" s="165" t="s">
        <v>318</v>
      </c>
      <c r="C36" s="169"/>
      <c r="D36" s="167" t="s">
        <v>306</v>
      </c>
      <c r="E36" s="168" t="s">
        <v>222</v>
      </c>
      <c r="F36" s="165"/>
      <c r="G36" s="169" t="s">
        <v>305</v>
      </c>
      <c r="H36" s="170"/>
      <c r="I36" s="171"/>
    </row>
    <row r="37" spans="1:9" ht="15">
      <c r="A37" s="164">
        <v>29</v>
      </c>
      <c r="B37" s="165" t="s">
        <v>318</v>
      </c>
      <c r="C37" s="169" t="s">
        <v>320</v>
      </c>
      <c r="D37" s="167" t="s">
        <v>307</v>
      </c>
      <c r="E37" s="182" t="s">
        <v>225</v>
      </c>
      <c r="F37" s="165"/>
      <c r="G37" s="169" t="s">
        <v>308</v>
      </c>
      <c r="H37" s="173"/>
      <c r="I37" s="171"/>
    </row>
    <row r="38" spans="1:9" ht="15">
      <c r="A38" s="164">
        <v>30</v>
      </c>
      <c r="B38" s="165" t="s">
        <v>318</v>
      </c>
      <c r="C38" s="169" t="s">
        <v>286</v>
      </c>
      <c r="D38" s="167" t="s">
        <v>309</v>
      </c>
      <c r="E38" s="168" t="s">
        <v>209</v>
      </c>
      <c r="F38" s="165"/>
      <c r="G38" s="169" t="s">
        <v>310</v>
      </c>
      <c r="H38" s="170"/>
      <c r="I38" s="171"/>
    </row>
    <row r="39" spans="1:9" ht="28.5">
      <c r="A39" s="164">
        <v>31</v>
      </c>
      <c r="B39" s="165" t="s">
        <v>318</v>
      </c>
      <c r="C39" s="179" t="s">
        <v>321</v>
      </c>
      <c r="D39" s="167" t="s">
        <v>311</v>
      </c>
      <c r="E39" s="168" t="s">
        <v>236</v>
      </c>
      <c r="F39" s="165"/>
      <c r="G39" s="169" t="s">
        <v>312</v>
      </c>
      <c r="H39" s="170"/>
      <c r="I39" s="171"/>
    </row>
    <row r="40" spans="1:9" ht="15">
      <c r="A40" s="164">
        <v>32</v>
      </c>
      <c r="B40" s="165" t="s">
        <v>318</v>
      </c>
      <c r="C40" s="166" t="s">
        <v>322</v>
      </c>
      <c r="D40" s="174" t="s">
        <v>313</v>
      </c>
      <c r="E40" s="175" t="s">
        <v>208</v>
      </c>
      <c r="F40" s="165"/>
      <c r="G40" s="169" t="s">
        <v>314</v>
      </c>
      <c r="H40" s="170"/>
      <c r="I40" s="171"/>
    </row>
    <row r="41" spans="1:9" ht="15">
      <c r="A41" s="164">
        <v>33</v>
      </c>
      <c r="B41" s="165" t="s">
        <v>318</v>
      </c>
      <c r="C41" s="179"/>
      <c r="D41" s="167" t="s">
        <v>323</v>
      </c>
      <c r="E41" s="168" t="s">
        <v>209</v>
      </c>
      <c r="F41" s="165"/>
      <c r="G41" s="183" t="s">
        <v>315</v>
      </c>
      <c r="H41" s="170"/>
      <c r="I41" s="171"/>
    </row>
    <row r="42" spans="1:9" ht="15">
      <c r="A42" s="164">
        <v>34</v>
      </c>
      <c r="B42" s="165" t="s">
        <v>318</v>
      </c>
      <c r="C42" s="169"/>
      <c r="D42" s="167" t="s">
        <v>316</v>
      </c>
      <c r="E42" s="182" t="s">
        <v>274</v>
      </c>
      <c r="F42" s="165"/>
      <c r="G42" s="183" t="s">
        <v>317</v>
      </c>
      <c r="H42" s="170"/>
      <c r="I42" s="171"/>
    </row>
    <row r="43" spans="1:9" ht="28.5">
      <c r="A43" s="164">
        <v>35</v>
      </c>
      <c r="B43" s="165" t="s">
        <v>318</v>
      </c>
      <c r="C43" s="169" t="s">
        <v>327</v>
      </c>
      <c r="D43" s="167" t="s">
        <v>326</v>
      </c>
      <c r="E43" s="168" t="s">
        <v>213</v>
      </c>
      <c r="F43" s="165"/>
      <c r="G43" s="183" t="s">
        <v>23</v>
      </c>
      <c r="H43" s="170"/>
      <c r="I43" s="171"/>
    </row>
    <row r="44" spans="1:9" ht="15">
      <c r="A44" s="164">
        <v>36</v>
      </c>
      <c r="B44" s="165" t="s">
        <v>318</v>
      </c>
      <c r="C44" s="169"/>
      <c r="D44" s="167" t="s">
        <v>329</v>
      </c>
      <c r="E44" s="168" t="s">
        <v>223</v>
      </c>
      <c r="F44" s="165"/>
      <c r="G44" s="183" t="s">
        <v>330</v>
      </c>
      <c r="H44" s="170"/>
      <c r="I44" s="171"/>
    </row>
    <row r="45" spans="1:9" ht="28.5">
      <c r="A45" s="164">
        <v>37</v>
      </c>
      <c r="B45" s="165" t="s">
        <v>318</v>
      </c>
      <c r="C45" s="169" t="s">
        <v>334</v>
      </c>
      <c r="D45" s="167" t="s">
        <v>331</v>
      </c>
      <c r="E45" s="168" t="s">
        <v>332</v>
      </c>
      <c r="F45" s="165"/>
      <c r="G45" s="183" t="s">
        <v>333</v>
      </c>
      <c r="H45" s="170"/>
      <c r="I45" s="171"/>
    </row>
    <row r="46" spans="1:9" ht="28.5">
      <c r="A46" s="164">
        <v>38</v>
      </c>
      <c r="B46" s="165" t="s">
        <v>318</v>
      </c>
      <c r="C46" s="169" t="s">
        <v>337</v>
      </c>
      <c r="D46" s="167" t="s">
        <v>338</v>
      </c>
      <c r="E46" s="168" t="s">
        <v>335</v>
      </c>
      <c r="F46" s="165"/>
      <c r="G46" s="183" t="s">
        <v>336</v>
      </c>
      <c r="H46" s="176"/>
      <c r="I46" s="171"/>
    </row>
    <row r="47" spans="1:9" ht="28.5">
      <c r="A47" s="164">
        <v>39</v>
      </c>
      <c r="B47" s="165" t="s">
        <v>318</v>
      </c>
      <c r="C47" s="169"/>
      <c r="D47" s="167" t="s">
        <v>339</v>
      </c>
      <c r="E47" s="168" t="s">
        <v>209</v>
      </c>
      <c r="F47" s="165"/>
      <c r="G47" s="183" t="s">
        <v>23</v>
      </c>
      <c r="H47" s="176"/>
      <c r="I47" s="171"/>
    </row>
    <row r="48" spans="1:9" ht="15.75" thickBot="1">
      <c r="A48" s="184">
        <v>40</v>
      </c>
      <c r="B48" s="185" t="s">
        <v>318</v>
      </c>
      <c r="C48" s="186"/>
      <c r="D48" s="187" t="s">
        <v>341</v>
      </c>
      <c r="E48" s="188" t="s">
        <v>340</v>
      </c>
      <c r="F48" s="185"/>
      <c r="G48" s="189" t="s">
        <v>342</v>
      </c>
      <c r="H48" s="190"/>
      <c r="I48" s="191"/>
    </row>
    <row r="49" ht="15.75" thickTop="1"/>
  </sheetData>
  <sheetProtection password="E3CC" sheet="1" objects="1" scenarios="1" selectLockedCells="1" selectUnlockedCells="1"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B1:H11"/>
  <sheetViews>
    <sheetView showGridLines="0" zoomScaleSheetLayoutView="100" workbookViewId="0" topLeftCell="A1">
      <selection activeCell="C18" sqref="C18"/>
    </sheetView>
  </sheetViews>
  <sheetFormatPr defaultColWidth="11.00390625" defaultRowHeight="14.25"/>
  <cols>
    <col min="1" max="1" width="7.75390625" style="0" customWidth="1"/>
    <col min="2" max="2" width="17.375" style="0" customWidth="1"/>
    <col min="3" max="3" width="20.125" style="0" customWidth="1"/>
    <col min="4" max="8" width="17.375" style="0" customWidth="1"/>
  </cols>
  <sheetData>
    <row r="1" ht="23.25">
      <c r="B1" s="85" t="s">
        <v>232</v>
      </c>
    </row>
    <row r="2" ht="45.75" customHeight="1" thickBot="1"/>
    <row r="3" spans="2:8" ht="30" customHeight="1" thickBot="1" thickTop="1">
      <c r="B3" s="86" t="s">
        <v>197</v>
      </c>
      <c r="C3" s="215" t="s">
        <v>198</v>
      </c>
      <c r="D3" s="216"/>
      <c r="E3" s="145"/>
      <c r="F3" s="217" t="s">
        <v>199</v>
      </c>
      <c r="G3" s="218"/>
      <c r="H3" s="219"/>
    </row>
    <row r="4" spans="2:8" ht="30" customHeight="1" thickTop="1">
      <c r="B4" s="134" t="s">
        <v>208</v>
      </c>
      <c r="C4" s="135" t="s">
        <v>212</v>
      </c>
      <c r="D4" s="135" t="s">
        <v>213</v>
      </c>
      <c r="E4" s="135" t="s">
        <v>212</v>
      </c>
      <c r="F4" s="136" t="s">
        <v>217</v>
      </c>
      <c r="G4" s="136" t="s">
        <v>231</v>
      </c>
      <c r="H4" s="137" t="s">
        <v>254</v>
      </c>
    </row>
    <row r="5" spans="2:8" ht="30" customHeight="1">
      <c r="B5" s="138" t="s">
        <v>210</v>
      </c>
      <c r="C5" s="139" t="s">
        <v>214</v>
      </c>
      <c r="D5" s="139" t="s">
        <v>215</v>
      </c>
      <c r="E5" s="139"/>
      <c r="F5" s="140"/>
      <c r="G5" s="140"/>
      <c r="H5" s="87"/>
    </row>
    <row r="6" spans="2:8" ht="30" customHeight="1">
      <c r="B6" s="138" t="s">
        <v>221</v>
      </c>
      <c r="C6" s="139" t="s">
        <v>225</v>
      </c>
      <c r="D6" s="139"/>
      <c r="E6" s="139"/>
      <c r="F6" s="140"/>
      <c r="G6" s="140"/>
      <c r="H6" s="87"/>
    </row>
    <row r="7" spans="2:8" ht="30" customHeight="1">
      <c r="B7" s="138" t="s">
        <v>209</v>
      </c>
      <c r="C7" s="139" t="s">
        <v>209</v>
      </c>
      <c r="D7" s="139" t="s">
        <v>230</v>
      </c>
      <c r="E7" s="139"/>
      <c r="F7" s="140" t="s">
        <v>218</v>
      </c>
      <c r="G7" s="140" t="s">
        <v>219</v>
      </c>
      <c r="H7" s="87"/>
    </row>
    <row r="8" spans="2:8" ht="30" customHeight="1">
      <c r="B8" s="138" t="s">
        <v>207</v>
      </c>
      <c r="C8" s="139" t="s">
        <v>211</v>
      </c>
      <c r="D8" s="139"/>
      <c r="E8" s="139"/>
      <c r="F8" s="140" t="s">
        <v>227</v>
      </c>
      <c r="G8" s="140" t="s">
        <v>228</v>
      </c>
      <c r="H8" s="87"/>
    </row>
    <row r="9" spans="2:8" ht="30" customHeight="1">
      <c r="B9" s="138" t="s">
        <v>222</v>
      </c>
      <c r="C9" s="139" t="s">
        <v>346</v>
      </c>
      <c r="D9" s="139" t="s">
        <v>229</v>
      </c>
      <c r="E9" s="139"/>
      <c r="F9" s="140" t="s">
        <v>224</v>
      </c>
      <c r="G9" s="140"/>
      <c r="H9" s="87"/>
    </row>
    <row r="10" spans="2:8" ht="30" customHeight="1">
      <c r="B10" s="138"/>
      <c r="C10" s="139" t="s">
        <v>210</v>
      </c>
      <c r="D10" s="139"/>
      <c r="E10" s="139"/>
      <c r="F10" s="140" t="s">
        <v>216</v>
      </c>
      <c r="G10" s="140"/>
      <c r="H10" s="87"/>
    </row>
    <row r="11" spans="2:8" ht="30" customHeight="1" thickBot="1">
      <c r="B11" s="141"/>
      <c r="C11" s="142" t="s">
        <v>220</v>
      </c>
      <c r="D11" s="142" t="s">
        <v>226</v>
      </c>
      <c r="E11" s="142"/>
      <c r="F11" s="143"/>
      <c r="G11" s="143"/>
      <c r="H11" s="144"/>
    </row>
    <row r="12" ht="15" thickTop="1"/>
  </sheetData>
  <sheetProtection password="E3CC" sheet="1" objects="1" scenarios="1" selectLockedCells="1" selectUnlockedCells="1"/>
  <mergeCells count="2">
    <mergeCell ref="C3:D3"/>
    <mergeCell ref="F3:H3"/>
  </mergeCells>
  <printOptions/>
  <pageMargins left="0.75" right="0.75" top="1" bottom="1" header="0.4921259845" footer="0.4921259845"/>
  <pageSetup horizontalDpi="600" verticalDpi="600" orientation="landscape" paperSize="9" scale="24" r:id="rId2"/>
  <picture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/>
  <dimension ref="A1:G828"/>
  <sheetViews>
    <sheetView workbookViewId="0" topLeftCell="A1">
      <selection activeCell="A1" sqref="A1:IV16384"/>
    </sheetView>
  </sheetViews>
  <sheetFormatPr defaultColWidth="11.00390625" defaultRowHeight="14.25"/>
  <cols>
    <col min="1" max="1" width="2.75390625" style="128" customWidth="1"/>
    <col min="2" max="2" width="38.625" style="90" customWidth="1"/>
    <col min="3" max="3" width="48.25390625" style="91" customWidth="1"/>
    <col min="4" max="4" width="15.50390625" style="92" customWidth="1"/>
    <col min="5" max="5" width="37.625" style="93" customWidth="1"/>
    <col min="6" max="6" width="2.00390625" style="94" customWidth="1"/>
    <col min="7" max="7" width="17.00390625" style="95" customWidth="1"/>
    <col min="8" max="16384" width="17.00390625" style="92" customWidth="1"/>
  </cols>
  <sheetData>
    <row r="1" ht="23.25" thickBot="1">
      <c r="A1" s="89" t="s">
        <v>201</v>
      </c>
    </row>
    <row r="2" spans="1:7" ht="13.5">
      <c r="A2" s="96"/>
      <c r="B2" s="97" t="s">
        <v>202</v>
      </c>
      <c r="C2" s="98" t="s">
        <v>0</v>
      </c>
      <c r="D2" s="99"/>
      <c r="E2" s="100" t="s">
        <v>1</v>
      </c>
      <c r="F2" s="101"/>
      <c r="G2" s="102" t="s">
        <v>203</v>
      </c>
    </row>
    <row r="3" spans="1:7" ht="20.25" customHeight="1">
      <c r="A3" s="103" t="s">
        <v>204</v>
      </c>
      <c r="B3" s="220" t="s">
        <v>40</v>
      </c>
      <c r="C3" s="220"/>
      <c r="D3" s="220"/>
      <c r="E3" s="221"/>
      <c r="G3" s="104"/>
    </row>
    <row r="4" spans="1:7" ht="15" customHeight="1">
      <c r="A4" s="103">
        <v>1</v>
      </c>
      <c r="B4" s="105" t="s">
        <v>196</v>
      </c>
      <c r="C4" s="106" t="s">
        <v>41</v>
      </c>
      <c r="D4" s="107"/>
      <c r="E4" s="108" t="s">
        <v>43</v>
      </c>
      <c r="F4" s="92"/>
      <c r="G4" s="109" t="s">
        <v>42</v>
      </c>
    </row>
    <row r="5" spans="1:7" ht="15" customHeight="1">
      <c r="A5" s="103">
        <v>2</v>
      </c>
      <c r="B5" s="110" t="s">
        <v>44</v>
      </c>
      <c r="C5" s="106" t="s">
        <v>45</v>
      </c>
      <c r="D5" s="107"/>
      <c r="E5" s="108" t="s">
        <v>23</v>
      </c>
      <c r="F5" s="92"/>
      <c r="G5" s="109" t="s">
        <v>46</v>
      </c>
    </row>
    <row r="6" spans="1:7" ht="15" customHeight="1">
      <c r="A6" s="103">
        <v>3</v>
      </c>
      <c r="B6" s="105" t="s">
        <v>47</v>
      </c>
      <c r="C6" s="106" t="s">
        <v>48</v>
      </c>
      <c r="D6" s="107"/>
      <c r="E6" s="108" t="s">
        <v>50</v>
      </c>
      <c r="F6" s="92"/>
      <c r="G6" s="109" t="s">
        <v>49</v>
      </c>
    </row>
    <row r="7" spans="1:7" ht="15" customHeight="1">
      <c r="A7" s="103">
        <v>4</v>
      </c>
      <c r="B7" s="105" t="s">
        <v>51</v>
      </c>
      <c r="C7" s="106" t="s">
        <v>52</v>
      </c>
      <c r="D7" s="107"/>
      <c r="E7" s="108" t="s">
        <v>54</v>
      </c>
      <c r="F7" s="92"/>
      <c r="G7" s="109" t="s">
        <v>53</v>
      </c>
    </row>
    <row r="8" spans="1:7" ht="15" customHeight="1" thickBot="1">
      <c r="A8" s="111">
        <v>5</v>
      </c>
      <c r="B8" s="112"/>
      <c r="C8" s="113" t="s">
        <v>55</v>
      </c>
      <c r="D8" s="114"/>
      <c r="E8" s="115" t="s">
        <v>57</v>
      </c>
      <c r="F8" s="92"/>
      <c r="G8" s="116" t="s">
        <v>56</v>
      </c>
    </row>
    <row r="9" spans="1:7" ht="15" customHeight="1">
      <c r="A9" s="96" t="s">
        <v>205</v>
      </c>
      <c r="B9" s="222" t="s">
        <v>58</v>
      </c>
      <c r="C9" s="222"/>
      <c r="D9" s="222"/>
      <c r="E9" s="223"/>
      <c r="F9" s="92"/>
      <c r="G9" s="117"/>
    </row>
    <row r="10" spans="1:7" ht="15" customHeight="1">
      <c r="A10" s="103">
        <v>6</v>
      </c>
      <c r="B10" s="105" t="s">
        <v>59</v>
      </c>
      <c r="C10" s="118" t="s">
        <v>60</v>
      </c>
      <c r="D10" s="107"/>
      <c r="E10" s="108" t="s">
        <v>23</v>
      </c>
      <c r="F10" s="92"/>
      <c r="G10" s="109" t="s">
        <v>61</v>
      </c>
    </row>
    <row r="11" spans="1:7" ht="15" customHeight="1">
      <c r="A11" s="103">
        <v>7</v>
      </c>
      <c r="B11" s="110" t="s">
        <v>62</v>
      </c>
      <c r="C11" s="106" t="s">
        <v>63</v>
      </c>
      <c r="D11" s="107"/>
      <c r="E11" s="108" t="s">
        <v>65</v>
      </c>
      <c r="F11" s="92"/>
      <c r="G11" s="109" t="s">
        <v>64</v>
      </c>
    </row>
    <row r="12" spans="1:7" ht="15" customHeight="1">
      <c r="A12" s="103">
        <v>8</v>
      </c>
      <c r="B12" s="110" t="s">
        <v>66</v>
      </c>
      <c r="C12" s="106" t="s">
        <v>67</v>
      </c>
      <c r="D12" s="107"/>
      <c r="E12" s="108" t="s">
        <v>69</v>
      </c>
      <c r="F12" s="92"/>
      <c r="G12" s="109" t="s">
        <v>68</v>
      </c>
    </row>
    <row r="13" spans="1:7" ht="15" customHeight="1">
      <c r="A13" s="103">
        <v>9</v>
      </c>
      <c r="B13" s="110" t="s">
        <v>70</v>
      </c>
      <c r="C13" s="106" t="s">
        <v>71</v>
      </c>
      <c r="D13" s="107"/>
      <c r="E13" s="108" t="s">
        <v>73</v>
      </c>
      <c r="F13" s="92"/>
      <c r="G13" s="109" t="s">
        <v>72</v>
      </c>
    </row>
    <row r="14" spans="1:7" ht="15" customHeight="1">
      <c r="A14" s="103">
        <v>10</v>
      </c>
      <c r="B14" s="110" t="s">
        <v>74</v>
      </c>
      <c r="C14" s="106" t="s">
        <v>75</v>
      </c>
      <c r="D14" s="107"/>
      <c r="E14" s="108" t="s">
        <v>77</v>
      </c>
      <c r="F14" s="92"/>
      <c r="G14" s="109" t="s">
        <v>76</v>
      </c>
    </row>
    <row r="15" spans="1:7" ht="15" customHeight="1">
      <c r="A15" s="103">
        <v>11</v>
      </c>
      <c r="B15" s="110" t="s">
        <v>78</v>
      </c>
      <c r="C15" s="106" t="s">
        <v>79</v>
      </c>
      <c r="D15" s="107"/>
      <c r="E15" s="108" t="s">
        <v>81</v>
      </c>
      <c r="F15" s="92"/>
      <c r="G15" s="109" t="s">
        <v>80</v>
      </c>
    </row>
    <row r="16" spans="1:7" ht="15" customHeight="1">
      <c r="A16" s="103">
        <v>12</v>
      </c>
      <c r="B16" s="110" t="s">
        <v>82</v>
      </c>
      <c r="C16" s="106" t="s">
        <v>83</v>
      </c>
      <c r="D16" s="107"/>
      <c r="E16" s="108" t="s">
        <v>85</v>
      </c>
      <c r="F16" s="92"/>
      <c r="G16" s="109" t="s">
        <v>84</v>
      </c>
    </row>
    <row r="17" spans="1:7" ht="15" customHeight="1">
      <c r="A17" s="103">
        <v>13</v>
      </c>
      <c r="B17" s="110" t="s">
        <v>86</v>
      </c>
      <c r="C17" s="106" t="s">
        <v>87</v>
      </c>
      <c r="D17" s="107"/>
      <c r="E17" s="108" t="s">
        <v>89</v>
      </c>
      <c r="F17" s="92"/>
      <c r="G17" s="109" t="s">
        <v>88</v>
      </c>
    </row>
    <row r="18" spans="1:7" ht="15" customHeight="1">
      <c r="A18" s="103">
        <v>14</v>
      </c>
      <c r="B18" s="110" t="s">
        <v>90</v>
      </c>
      <c r="C18" s="106" t="s">
        <v>91</v>
      </c>
      <c r="D18" s="107"/>
      <c r="E18" s="108" t="s">
        <v>93</v>
      </c>
      <c r="F18" s="92"/>
      <c r="G18" s="109" t="s">
        <v>92</v>
      </c>
    </row>
    <row r="19" spans="1:7" ht="15" customHeight="1">
      <c r="A19" s="103">
        <v>15</v>
      </c>
      <c r="B19" s="110" t="s">
        <v>94</v>
      </c>
      <c r="C19" s="106" t="s">
        <v>95</v>
      </c>
      <c r="D19" s="107"/>
      <c r="E19" s="108" t="s">
        <v>97</v>
      </c>
      <c r="F19" s="92"/>
      <c r="G19" s="109" t="s">
        <v>96</v>
      </c>
    </row>
    <row r="20" spans="1:7" ht="15" customHeight="1">
      <c r="A20" s="103">
        <v>16</v>
      </c>
      <c r="B20" s="110" t="s">
        <v>98</v>
      </c>
      <c r="C20" s="118" t="s">
        <v>99</v>
      </c>
      <c r="D20" s="107"/>
      <c r="E20" s="119" t="s">
        <v>100</v>
      </c>
      <c r="F20" s="92"/>
      <c r="G20" s="109" t="s">
        <v>58</v>
      </c>
    </row>
    <row r="21" spans="1:7" ht="15" customHeight="1">
      <c r="A21" s="103">
        <v>17</v>
      </c>
      <c r="B21" s="105" t="s">
        <v>101</v>
      </c>
      <c r="C21" s="106" t="s">
        <v>102</v>
      </c>
      <c r="D21" s="107"/>
      <c r="E21" s="108" t="s">
        <v>104</v>
      </c>
      <c r="F21" s="92"/>
      <c r="G21" s="109" t="s">
        <v>103</v>
      </c>
    </row>
    <row r="22" spans="1:7" ht="15" customHeight="1">
      <c r="A22" s="103">
        <v>18</v>
      </c>
      <c r="B22" s="110" t="s">
        <v>105</v>
      </c>
      <c r="C22" s="106" t="s">
        <v>106</v>
      </c>
      <c r="D22" s="107"/>
      <c r="E22" s="108" t="s">
        <v>108</v>
      </c>
      <c r="F22" s="92"/>
      <c r="G22" s="109" t="s">
        <v>107</v>
      </c>
    </row>
    <row r="23" spans="1:7" ht="15" customHeight="1">
      <c r="A23" s="103">
        <v>19</v>
      </c>
      <c r="B23" s="110" t="s">
        <v>109</v>
      </c>
      <c r="C23" s="106" t="s">
        <v>110</v>
      </c>
      <c r="D23" s="107"/>
      <c r="E23" s="108" t="s">
        <v>112</v>
      </c>
      <c r="F23" s="92"/>
      <c r="G23" s="109" t="s">
        <v>111</v>
      </c>
    </row>
    <row r="24" spans="1:7" ht="15" customHeight="1">
      <c r="A24" s="103">
        <v>20</v>
      </c>
      <c r="B24" s="110" t="s">
        <v>113</v>
      </c>
      <c r="C24" s="106" t="s">
        <v>114</v>
      </c>
      <c r="D24" s="107"/>
      <c r="E24" s="108" t="s">
        <v>116</v>
      </c>
      <c r="F24" s="92"/>
      <c r="G24" s="109" t="s">
        <v>115</v>
      </c>
    </row>
    <row r="25" spans="1:7" ht="15" customHeight="1">
      <c r="A25" s="103">
        <v>21</v>
      </c>
      <c r="B25" s="110" t="s">
        <v>117</v>
      </c>
      <c r="C25" s="106" t="s">
        <v>118</v>
      </c>
      <c r="D25" s="107"/>
      <c r="E25" s="108" t="s">
        <v>119</v>
      </c>
      <c r="F25" s="92"/>
      <c r="G25" s="109" t="s">
        <v>58</v>
      </c>
    </row>
    <row r="26" spans="1:7" ht="15" customHeight="1">
      <c r="A26" s="103">
        <v>22</v>
      </c>
      <c r="B26" s="110" t="s">
        <v>120</v>
      </c>
      <c r="C26" s="106" t="s">
        <v>121</v>
      </c>
      <c r="D26" s="107"/>
      <c r="E26" s="108" t="s">
        <v>123</v>
      </c>
      <c r="F26" s="92"/>
      <c r="G26" s="109" t="s">
        <v>122</v>
      </c>
    </row>
    <row r="27" spans="1:7" ht="15" customHeight="1">
      <c r="A27" s="103">
        <v>23</v>
      </c>
      <c r="B27" s="110" t="s">
        <v>124</v>
      </c>
      <c r="C27" s="106" t="s">
        <v>125</v>
      </c>
      <c r="D27" s="107"/>
      <c r="E27" s="108" t="s">
        <v>127</v>
      </c>
      <c r="F27" s="92"/>
      <c r="G27" s="109" t="s">
        <v>126</v>
      </c>
    </row>
    <row r="28" spans="1:7" ht="15" customHeight="1">
      <c r="A28" s="103">
        <v>24</v>
      </c>
      <c r="B28" s="110" t="s">
        <v>128</v>
      </c>
      <c r="C28" s="106" t="s">
        <v>129</v>
      </c>
      <c r="D28" s="107"/>
      <c r="E28" s="108" t="s">
        <v>131</v>
      </c>
      <c r="F28" s="92"/>
      <c r="G28" s="109" t="s">
        <v>130</v>
      </c>
    </row>
    <row r="29" spans="1:7" ht="15" customHeight="1">
      <c r="A29" s="103">
        <v>25</v>
      </c>
      <c r="B29" s="110" t="s">
        <v>132</v>
      </c>
      <c r="C29" s="106" t="s">
        <v>133</v>
      </c>
      <c r="D29" s="107"/>
      <c r="E29" s="108" t="s">
        <v>135</v>
      </c>
      <c r="F29" s="92"/>
      <c r="G29" s="109" t="s">
        <v>134</v>
      </c>
    </row>
    <row r="30" spans="1:7" ht="15" customHeight="1">
      <c r="A30" s="103">
        <v>26</v>
      </c>
      <c r="B30" s="105" t="s">
        <v>136</v>
      </c>
      <c r="C30" s="118" t="s">
        <v>36</v>
      </c>
      <c r="D30" s="107"/>
      <c r="E30" s="108" t="s">
        <v>138</v>
      </c>
      <c r="F30" s="92"/>
      <c r="G30" s="109" t="s">
        <v>137</v>
      </c>
    </row>
    <row r="31" spans="1:7" ht="15" customHeight="1">
      <c r="A31" s="103">
        <v>27</v>
      </c>
      <c r="B31" s="110" t="s">
        <v>139</v>
      </c>
      <c r="C31" s="106" t="s">
        <v>140</v>
      </c>
      <c r="D31" s="107"/>
      <c r="E31" s="108" t="s">
        <v>142</v>
      </c>
      <c r="F31" s="92"/>
      <c r="G31" s="109" t="s">
        <v>141</v>
      </c>
    </row>
    <row r="32" spans="1:7" ht="15" customHeight="1">
      <c r="A32" s="103">
        <v>28</v>
      </c>
      <c r="B32" s="110" t="s">
        <v>143</v>
      </c>
      <c r="C32" s="106" t="s">
        <v>144</v>
      </c>
      <c r="D32" s="107"/>
      <c r="E32" s="108" t="s">
        <v>146</v>
      </c>
      <c r="F32" s="92"/>
      <c r="G32" s="109" t="s">
        <v>145</v>
      </c>
    </row>
    <row r="33" spans="1:7" ht="15" customHeight="1">
      <c r="A33" s="103">
        <v>29</v>
      </c>
      <c r="B33" s="110" t="s">
        <v>147</v>
      </c>
      <c r="C33" s="106" t="s">
        <v>148</v>
      </c>
      <c r="D33" s="107"/>
      <c r="E33" s="108" t="s">
        <v>150</v>
      </c>
      <c r="F33" s="92"/>
      <c r="G33" s="120" t="s">
        <v>149</v>
      </c>
    </row>
    <row r="34" spans="1:7" ht="15" customHeight="1">
      <c r="A34" s="103">
        <v>30</v>
      </c>
      <c r="B34" s="110" t="s">
        <v>151</v>
      </c>
      <c r="C34" s="106"/>
      <c r="D34" s="107"/>
      <c r="E34" s="108" t="s">
        <v>153</v>
      </c>
      <c r="F34" s="92"/>
      <c r="G34" s="109" t="s">
        <v>152</v>
      </c>
    </row>
    <row r="35" spans="1:7" ht="15" customHeight="1">
      <c r="A35" s="103">
        <v>31</v>
      </c>
      <c r="B35" s="110" t="s">
        <v>154</v>
      </c>
      <c r="C35" s="106" t="s">
        <v>155</v>
      </c>
      <c r="D35" s="107"/>
      <c r="E35" s="108" t="s">
        <v>156</v>
      </c>
      <c r="F35" s="92"/>
      <c r="G35" s="109" t="s">
        <v>76</v>
      </c>
    </row>
    <row r="36" spans="1:7" ht="15" customHeight="1">
      <c r="A36" s="103">
        <v>32</v>
      </c>
      <c r="B36" s="105" t="s">
        <v>157</v>
      </c>
      <c r="C36" s="118" t="s">
        <v>158</v>
      </c>
      <c r="D36" s="107"/>
      <c r="E36" s="108" t="s">
        <v>159</v>
      </c>
      <c r="F36" s="92"/>
      <c r="G36" s="109" t="s">
        <v>134</v>
      </c>
    </row>
    <row r="37" spans="1:7" ht="15" customHeight="1">
      <c r="A37" s="103">
        <v>33</v>
      </c>
      <c r="B37" s="110" t="s">
        <v>160</v>
      </c>
      <c r="C37" s="106" t="s">
        <v>161</v>
      </c>
      <c r="D37" s="107"/>
      <c r="E37" s="108" t="s">
        <v>163</v>
      </c>
      <c r="F37" s="92"/>
      <c r="G37" s="109" t="s">
        <v>162</v>
      </c>
    </row>
    <row r="38" spans="1:7" ht="15" customHeight="1">
      <c r="A38" s="103">
        <v>34</v>
      </c>
      <c r="B38" s="110" t="s">
        <v>164</v>
      </c>
      <c r="C38" s="106" t="s">
        <v>165</v>
      </c>
      <c r="D38" s="107"/>
      <c r="E38" s="108" t="s">
        <v>167</v>
      </c>
      <c r="F38" s="92"/>
      <c r="G38" s="120" t="s">
        <v>166</v>
      </c>
    </row>
    <row r="39" spans="1:7" ht="15" customHeight="1" thickBot="1">
      <c r="A39" s="111">
        <v>35</v>
      </c>
      <c r="B39" s="121" t="s">
        <v>168</v>
      </c>
      <c r="C39" s="113" t="s">
        <v>169</v>
      </c>
      <c r="D39" s="114"/>
      <c r="E39" s="115" t="s">
        <v>171</v>
      </c>
      <c r="F39" s="92"/>
      <c r="G39" s="116" t="s">
        <v>170</v>
      </c>
    </row>
    <row r="40" spans="1:7" ht="15" customHeight="1">
      <c r="A40" s="96" t="s">
        <v>206</v>
      </c>
      <c r="B40" s="222" t="s">
        <v>172</v>
      </c>
      <c r="C40" s="222"/>
      <c r="D40" s="222"/>
      <c r="E40" s="223"/>
      <c r="F40" s="92"/>
      <c r="G40" s="117"/>
    </row>
    <row r="41" spans="1:7" ht="15" customHeight="1">
      <c r="A41" s="103">
        <v>36</v>
      </c>
      <c r="B41" s="110" t="s">
        <v>173</v>
      </c>
      <c r="C41" s="106" t="s">
        <v>174</v>
      </c>
      <c r="D41" s="107"/>
      <c r="E41" s="108" t="s">
        <v>176</v>
      </c>
      <c r="F41" s="92"/>
      <c r="G41" s="109" t="s">
        <v>175</v>
      </c>
    </row>
    <row r="42" spans="1:7" ht="15" customHeight="1">
      <c r="A42" s="103">
        <v>37</v>
      </c>
      <c r="B42" s="110" t="s">
        <v>177</v>
      </c>
      <c r="C42" s="106" t="s">
        <v>178</v>
      </c>
      <c r="D42" s="107"/>
      <c r="E42" s="108" t="s">
        <v>180</v>
      </c>
      <c r="F42" s="92"/>
      <c r="G42" s="109" t="s">
        <v>179</v>
      </c>
    </row>
    <row r="43" spans="1:7" ht="15" customHeight="1">
      <c r="A43" s="103">
        <v>38</v>
      </c>
      <c r="B43" s="110" t="s">
        <v>181</v>
      </c>
      <c r="C43" s="106" t="s">
        <v>182</v>
      </c>
      <c r="D43" s="107"/>
      <c r="E43" s="108" t="s">
        <v>184</v>
      </c>
      <c r="F43" s="92"/>
      <c r="G43" s="109" t="s">
        <v>183</v>
      </c>
    </row>
    <row r="44" spans="1:7" ht="15" customHeight="1">
      <c r="A44" s="103">
        <v>39</v>
      </c>
      <c r="B44" s="110" t="s">
        <v>185</v>
      </c>
      <c r="C44" s="106" t="s">
        <v>186</v>
      </c>
      <c r="D44" s="107"/>
      <c r="E44" s="108" t="s">
        <v>23</v>
      </c>
      <c r="F44" s="92"/>
      <c r="G44" s="109" t="s">
        <v>175</v>
      </c>
    </row>
    <row r="45" spans="1:7" ht="15" customHeight="1">
      <c r="A45" s="103">
        <v>40</v>
      </c>
      <c r="B45" s="110" t="s">
        <v>187</v>
      </c>
      <c r="C45" s="106" t="s">
        <v>188</v>
      </c>
      <c r="D45" s="107"/>
      <c r="E45" s="108" t="s">
        <v>23</v>
      </c>
      <c r="F45" s="92"/>
      <c r="G45" s="109" t="s">
        <v>189</v>
      </c>
    </row>
    <row r="46" spans="1:7" ht="15" customHeight="1">
      <c r="A46" s="103">
        <v>41</v>
      </c>
      <c r="B46" s="110" t="s">
        <v>190</v>
      </c>
      <c r="C46" s="106" t="s">
        <v>191</v>
      </c>
      <c r="D46" s="107"/>
      <c r="E46" s="108" t="s">
        <v>192</v>
      </c>
      <c r="F46" s="92"/>
      <c r="G46" s="109" t="s">
        <v>172</v>
      </c>
    </row>
    <row r="47" spans="1:7" ht="15" customHeight="1" thickBot="1">
      <c r="A47" s="122">
        <v>42</v>
      </c>
      <c r="B47" s="123" t="s">
        <v>193</v>
      </c>
      <c r="C47" s="124" t="s">
        <v>35</v>
      </c>
      <c r="D47" s="125"/>
      <c r="E47" s="126" t="s">
        <v>195</v>
      </c>
      <c r="F47" s="92"/>
      <c r="G47" s="127" t="s">
        <v>194</v>
      </c>
    </row>
    <row r="48" spans="2:5" ht="13.5">
      <c r="B48" s="129"/>
      <c r="C48" s="130"/>
      <c r="D48" s="131"/>
      <c r="E48" s="132"/>
    </row>
    <row r="49" spans="2:5" ht="13.5">
      <c r="B49" s="129"/>
      <c r="C49" s="130"/>
      <c r="D49" s="131"/>
      <c r="E49" s="132"/>
    </row>
    <row r="50" spans="2:5" ht="13.5">
      <c r="B50" s="129"/>
      <c r="C50" s="130"/>
      <c r="D50" s="131"/>
      <c r="E50" s="132"/>
    </row>
    <row r="51" spans="2:5" ht="13.5">
      <c r="B51" s="129"/>
      <c r="C51" s="130"/>
      <c r="D51" s="131"/>
      <c r="E51" s="132"/>
    </row>
    <row r="52" spans="2:5" ht="13.5">
      <c r="B52" s="129"/>
      <c r="C52" s="130"/>
      <c r="D52" s="131"/>
      <c r="E52" s="132"/>
    </row>
    <row r="53" spans="2:5" ht="13.5">
      <c r="B53" s="129"/>
      <c r="C53" s="130"/>
      <c r="D53" s="131"/>
      <c r="E53" s="132"/>
    </row>
    <row r="54" spans="2:5" ht="13.5">
      <c r="B54" s="129"/>
      <c r="C54" s="130"/>
      <c r="D54" s="131"/>
      <c r="E54" s="132"/>
    </row>
    <row r="55" spans="2:5" ht="13.5">
      <c r="B55" s="129"/>
      <c r="C55" s="130"/>
      <c r="D55" s="131"/>
      <c r="E55" s="132"/>
    </row>
    <row r="56" spans="2:5" ht="13.5">
      <c r="B56" s="129"/>
      <c r="C56" s="130"/>
      <c r="D56" s="131"/>
      <c r="E56" s="132"/>
    </row>
    <row r="57" spans="2:5" ht="13.5">
      <c r="B57" s="129"/>
      <c r="C57" s="130"/>
      <c r="D57" s="131"/>
      <c r="E57" s="132"/>
    </row>
    <row r="58" spans="2:5" ht="13.5">
      <c r="B58" s="129"/>
      <c r="C58" s="130"/>
      <c r="D58" s="131"/>
      <c r="E58" s="132"/>
    </row>
    <row r="59" spans="2:5" ht="13.5">
      <c r="B59" s="129"/>
      <c r="C59" s="130"/>
      <c r="D59" s="131"/>
      <c r="E59" s="132"/>
    </row>
    <row r="60" spans="2:5" ht="13.5">
      <c r="B60" s="129"/>
      <c r="C60" s="130"/>
      <c r="D60" s="131"/>
      <c r="E60" s="132"/>
    </row>
    <row r="61" spans="2:5" ht="13.5">
      <c r="B61" s="129"/>
      <c r="C61" s="130"/>
      <c r="D61" s="131"/>
      <c r="E61" s="132"/>
    </row>
    <row r="62" spans="2:5" ht="13.5">
      <c r="B62" s="129"/>
      <c r="C62" s="130"/>
      <c r="D62" s="131"/>
      <c r="E62" s="132"/>
    </row>
    <row r="63" spans="2:5" ht="13.5">
      <c r="B63" s="129"/>
      <c r="C63" s="130"/>
      <c r="D63" s="131"/>
      <c r="E63" s="132"/>
    </row>
    <row r="64" spans="2:5" ht="13.5">
      <c r="B64" s="129"/>
      <c r="C64" s="130"/>
      <c r="D64" s="131"/>
      <c r="E64" s="132"/>
    </row>
    <row r="65" spans="2:5" ht="13.5">
      <c r="B65" s="129"/>
      <c r="C65" s="130"/>
      <c r="D65" s="131"/>
      <c r="E65" s="132"/>
    </row>
    <row r="66" spans="2:5" ht="13.5">
      <c r="B66" s="129"/>
      <c r="C66" s="130"/>
      <c r="D66" s="131"/>
      <c r="E66" s="132"/>
    </row>
    <row r="67" spans="2:5" ht="13.5">
      <c r="B67" s="129"/>
      <c r="C67" s="130"/>
      <c r="D67" s="131"/>
      <c r="E67" s="132"/>
    </row>
    <row r="68" spans="2:5" ht="13.5">
      <c r="B68" s="129"/>
      <c r="C68" s="130"/>
      <c r="D68" s="131"/>
      <c r="E68" s="132"/>
    </row>
    <row r="69" spans="2:5" ht="13.5">
      <c r="B69" s="129"/>
      <c r="C69" s="130"/>
      <c r="D69" s="131"/>
      <c r="E69" s="132"/>
    </row>
    <row r="70" spans="2:5" ht="13.5">
      <c r="B70" s="129"/>
      <c r="C70" s="130"/>
      <c r="D70" s="131"/>
      <c r="E70" s="132"/>
    </row>
    <row r="71" spans="2:5" ht="13.5">
      <c r="B71" s="129"/>
      <c r="C71" s="130"/>
      <c r="D71" s="131"/>
      <c r="E71" s="132"/>
    </row>
    <row r="72" spans="2:5" ht="13.5">
      <c r="B72" s="129"/>
      <c r="C72" s="130"/>
      <c r="D72" s="131"/>
      <c r="E72" s="132"/>
    </row>
    <row r="73" spans="2:5" ht="13.5">
      <c r="B73" s="129"/>
      <c r="C73" s="130"/>
      <c r="D73" s="131"/>
      <c r="E73" s="132"/>
    </row>
    <row r="74" spans="2:5" ht="13.5">
      <c r="B74" s="129"/>
      <c r="C74" s="130"/>
      <c r="D74" s="131"/>
      <c r="E74" s="132"/>
    </row>
    <row r="75" spans="2:5" ht="13.5">
      <c r="B75" s="129"/>
      <c r="C75" s="130"/>
      <c r="D75" s="131"/>
      <c r="E75" s="132"/>
    </row>
    <row r="76" spans="2:5" ht="13.5">
      <c r="B76" s="129"/>
      <c r="C76" s="130"/>
      <c r="D76" s="131"/>
      <c r="E76" s="132"/>
    </row>
    <row r="77" spans="2:5" ht="13.5">
      <c r="B77" s="129"/>
      <c r="C77" s="130"/>
      <c r="D77" s="131"/>
      <c r="E77" s="132"/>
    </row>
    <row r="78" spans="2:5" ht="13.5">
      <c r="B78" s="129"/>
      <c r="C78" s="130"/>
      <c r="D78" s="131"/>
      <c r="E78" s="132"/>
    </row>
    <row r="79" spans="2:5" ht="13.5">
      <c r="B79" s="129"/>
      <c r="C79" s="130"/>
      <c r="D79" s="131"/>
      <c r="E79" s="132"/>
    </row>
    <row r="80" spans="2:5" ht="13.5">
      <c r="B80" s="129"/>
      <c r="C80" s="130"/>
      <c r="D80" s="131"/>
      <c r="E80" s="132"/>
    </row>
    <row r="81" spans="2:5" ht="13.5">
      <c r="B81" s="129"/>
      <c r="C81" s="130"/>
      <c r="D81" s="131"/>
      <c r="E81" s="132"/>
    </row>
    <row r="82" spans="2:5" ht="13.5">
      <c r="B82" s="129"/>
      <c r="C82" s="130"/>
      <c r="D82" s="131"/>
      <c r="E82" s="132"/>
    </row>
    <row r="83" spans="2:5" ht="13.5">
      <c r="B83" s="129"/>
      <c r="C83" s="130"/>
      <c r="D83" s="131"/>
      <c r="E83" s="132"/>
    </row>
    <row r="84" spans="2:5" ht="13.5">
      <c r="B84" s="129"/>
      <c r="C84" s="130"/>
      <c r="D84" s="131"/>
      <c r="E84" s="132"/>
    </row>
    <row r="85" spans="2:5" ht="13.5">
      <c r="B85" s="129"/>
      <c r="C85" s="130"/>
      <c r="D85" s="131"/>
      <c r="E85" s="132"/>
    </row>
    <row r="86" spans="2:5" ht="13.5">
      <c r="B86" s="129"/>
      <c r="C86" s="130"/>
      <c r="D86" s="131"/>
      <c r="E86" s="132"/>
    </row>
    <row r="87" spans="2:5" ht="13.5">
      <c r="B87" s="129"/>
      <c r="C87" s="130"/>
      <c r="D87" s="131"/>
      <c r="E87" s="132"/>
    </row>
    <row r="88" spans="2:5" ht="13.5">
      <c r="B88" s="129"/>
      <c r="C88" s="130"/>
      <c r="D88" s="131"/>
      <c r="E88" s="132"/>
    </row>
    <row r="89" spans="2:5" ht="13.5">
      <c r="B89" s="129"/>
      <c r="C89" s="130"/>
      <c r="D89" s="131"/>
      <c r="E89" s="132"/>
    </row>
    <row r="90" spans="2:5" ht="13.5">
      <c r="B90" s="129"/>
      <c r="C90" s="130"/>
      <c r="D90" s="131"/>
      <c r="E90" s="132"/>
    </row>
    <row r="91" spans="2:5" ht="13.5">
      <c r="B91" s="129"/>
      <c r="C91" s="130"/>
      <c r="D91" s="131"/>
      <c r="E91" s="132"/>
    </row>
    <row r="92" spans="2:5" ht="13.5">
      <c r="B92" s="129"/>
      <c r="C92" s="130"/>
      <c r="D92" s="131"/>
      <c r="E92" s="132"/>
    </row>
    <row r="93" spans="2:5" ht="13.5">
      <c r="B93" s="129"/>
      <c r="C93" s="130"/>
      <c r="D93" s="131"/>
      <c r="E93" s="132"/>
    </row>
    <row r="94" spans="2:5" ht="13.5">
      <c r="B94" s="129"/>
      <c r="C94" s="130"/>
      <c r="D94" s="131"/>
      <c r="E94" s="132"/>
    </row>
    <row r="95" spans="2:5" ht="13.5">
      <c r="B95" s="129"/>
      <c r="C95" s="130"/>
      <c r="D95" s="131"/>
      <c r="E95" s="132"/>
    </row>
    <row r="96" spans="2:5" ht="13.5">
      <c r="B96" s="129"/>
      <c r="C96" s="130"/>
      <c r="D96" s="131"/>
      <c r="E96" s="132"/>
    </row>
    <row r="97" spans="2:5" ht="13.5">
      <c r="B97" s="129"/>
      <c r="C97" s="130"/>
      <c r="D97" s="131"/>
      <c r="E97" s="132"/>
    </row>
    <row r="98" spans="2:5" ht="13.5">
      <c r="B98" s="129"/>
      <c r="C98" s="130"/>
      <c r="D98" s="131"/>
      <c r="E98" s="132"/>
    </row>
    <row r="99" spans="2:5" ht="13.5">
      <c r="B99" s="129"/>
      <c r="C99" s="130"/>
      <c r="D99" s="131"/>
      <c r="E99" s="132"/>
    </row>
    <row r="100" spans="2:5" ht="13.5">
      <c r="B100" s="129"/>
      <c r="C100" s="130"/>
      <c r="D100" s="131"/>
      <c r="E100" s="132"/>
    </row>
    <row r="101" spans="2:5" ht="13.5">
      <c r="B101" s="129"/>
      <c r="C101" s="130"/>
      <c r="D101" s="131"/>
      <c r="E101" s="132"/>
    </row>
    <row r="102" spans="2:5" ht="13.5">
      <c r="B102" s="129"/>
      <c r="C102" s="130"/>
      <c r="D102" s="131"/>
      <c r="E102" s="132"/>
    </row>
    <row r="103" spans="2:5" ht="13.5">
      <c r="B103" s="129"/>
      <c r="C103" s="130"/>
      <c r="D103" s="131"/>
      <c r="E103" s="132"/>
    </row>
    <row r="104" spans="2:5" ht="13.5">
      <c r="B104" s="129"/>
      <c r="C104" s="130"/>
      <c r="D104" s="131"/>
      <c r="E104" s="132"/>
    </row>
    <row r="105" spans="2:5" ht="13.5">
      <c r="B105" s="129"/>
      <c r="C105" s="130"/>
      <c r="D105" s="131"/>
      <c r="E105" s="132"/>
    </row>
    <row r="106" spans="2:5" ht="13.5">
      <c r="B106" s="129"/>
      <c r="C106" s="130"/>
      <c r="D106" s="131"/>
      <c r="E106" s="132"/>
    </row>
    <row r="107" spans="2:5" ht="13.5">
      <c r="B107" s="129"/>
      <c r="C107" s="130"/>
      <c r="D107" s="131"/>
      <c r="E107" s="132"/>
    </row>
    <row r="108" spans="2:5" ht="13.5">
      <c r="B108" s="129"/>
      <c r="C108" s="130"/>
      <c r="D108" s="131"/>
      <c r="E108" s="132"/>
    </row>
    <row r="109" spans="2:5" ht="13.5">
      <c r="B109" s="129"/>
      <c r="C109" s="130"/>
      <c r="D109" s="131"/>
      <c r="E109" s="132"/>
    </row>
    <row r="110" spans="2:5" ht="13.5">
      <c r="B110" s="129"/>
      <c r="C110" s="130"/>
      <c r="D110" s="131"/>
      <c r="E110" s="132"/>
    </row>
    <row r="111" spans="2:5" ht="13.5">
      <c r="B111" s="129"/>
      <c r="C111" s="130"/>
      <c r="D111" s="131"/>
      <c r="E111" s="132"/>
    </row>
    <row r="112" spans="2:5" ht="13.5">
      <c r="B112" s="129"/>
      <c r="C112" s="130"/>
      <c r="D112" s="131"/>
      <c r="E112" s="132"/>
    </row>
    <row r="113" spans="2:5" ht="13.5">
      <c r="B113" s="129"/>
      <c r="C113" s="130"/>
      <c r="D113" s="131"/>
      <c r="E113" s="132"/>
    </row>
    <row r="114" spans="2:5" ht="13.5">
      <c r="B114" s="129"/>
      <c r="C114" s="130"/>
      <c r="D114" s="131"/>
      <c r="E114" s="132"/>
    </row>
    <row r="115" spans="2:5" ht="13.5">
      <c r="B115" s="129"/>
      <c r="C115" s="130"/>
      <c r="D115" s="131"/>
      <c r="E115" s="132"/>
    </row>
    <row r="116" spans="2:5" ht="13.5">
      <c r="B116" s="129"/>
      <c r="C116" s="130"/>
      <c r="D116" s="131"/>
      <c r="E116" s="132"/>
    </row>
    <row r="117" spans="2:5" ht="13.5">
      <c r="B117" s="129"/>
      <c r="C117" s="130"/>
      <c r="D117" s="131"/>
      <c r="E117" s="132"/>
    </row>
    <row r="118" spans="2:5" ht="13.5">
      <c r="B118" s="129"/>
      <c r="C118" s="130"/>
      <c r="D118" s="131"/>
      <c r="E118" s="132"/>
    </row>
    <row r="119" spans="2:5" ht="13.5">
      <c r="B119" s="129"/>
      <c r="C119" s="130"/>
      <c r="D119" s="131"/>
      <c r="E119" s="132"/>
    </row>
    <row r="120" spans="2:5" ht="13.5">
      <c r="B120" s="129"/>
      <c r="C120" s="130"/>
      <c r="D120" s="131"/>
      <c r="E120" s="132"/>
    </row>
    <row r="121" spans="2:5" ht="13.5">
      <c r="B121" s="129"/>
      <c r="C121" s="130"/>
      <c r="D121" s="131"/>
      <c r="E121" s="132"/>
    </row>
    <row r="122" spans="2:5" ht="13.5">
      <c r="B122" s="129"/>
      <c r="C122" s="130"/>
      <c r="D122" s="131"/>
      <c r="E122" s="132"/>
    </row>
    <row r="123" spans="2:5" ht="13.5">
      <c r="B123" s="129"/>
      <c r="C123" s="130"/>
      <c r="D123" s="131"/>
      <c r="E123" s="132"/>
    </row>
    <row r="124" spans="2:5" ht="13.5">
      <c r="B124" s="129"/>
      <c r="C124" s="130"/>
      <c r="D124" s="131"/>
      <c r="E124" s="132"/>
    </row>
    <row r="125" spans="2:5" ht="13.5">
      <c r="B125" s="129"/>
      <c r="C125" s="130"/>
      <c r="D125" s="131"/>
      <c r="E125" s="132"/>
    </row>
    <row r="126" spans="2:5" ht="13.5">
      <c r="B126" s="129"/>
      <c r="C126" s="130"/>
      <c r="D126" s="131"/>
      <c r="E126" s="132"/>
    </row>
    <row r="127" spans="2:5" ht="13.5">
      <c r="B127" s="129"/>
      <c r="C127" s="130"/>
      <c r="D127" s="131"/>
      <c r="E127" s="132"/>
    </row>
    <row r="128" spans="2:5" ht="13.5">
      <c r="B128" s="129"/>
      <c r="C128" s="130"/>
      <c r="D128" s="131"/>
      <c r="E128" s="132"/>
    </row>
    <row r="129" spans="2:5" ht="13.5">
      <c r="B129" s="129"/>
      <c r="C129" s="130"/>
      <c r="D129" s="131"/>
      <c r="E129" s="132"/>
    </row>
    <row r="130" spans="2:5" ht="13.5">
      <c r="B130" s="129"/>
      <c r="C130" s="130"/>
      <c r="D130" s="131"/>
      <c r="E130" s="132"/>
    </row>
    <row r="131" spans="2:5" ht="13.5">
      <c r="B131" s="129"/>
      <c r="C131" s="130"/>
      <c r="D131" s="131"/>
      <c r="E131" s="132"/>
    </row>
    <row r="132" spans="2:5" ht="13.5">
      <c r="B132" s="129"/>
      <c r="C132" s="130"/>
      <c r="D132" s="131"/>
      <c r="E132" s="132"/>
    </row>
    <row r="133" spans="2:5" ht="13.5">
      <c r="B133" s="129"/>
      <c r="C133" s="130"/>
      <c r="D133" s="131"/>
      <c r="E133" s="132"/>
    </row>
    <row r="134" spans="2:5" ht="13.5">
      <c r="B134" s="129"/>
      <c r="C134" s="130"/>
      <c r="D134" s="131"/>
      <c r="E134" s="132"/>
    </row>
    <row r="135" spans="2:5" ht="13.5">
      <c r="B135" s="129"/>
      <c r="C135" s="130"/>
      <c r="D135" s="131"/>
      <c r="E135" s="132"/>
    </row>
    <row r="136" spans="2:5" ht="13.5">
      <c r="B136" s="129"/>
      <c r="C136" s="130"/>
      <c r="D136" s="131"/>
      <c r="E136" s="132"/>
    </row>
    <row r="137" spans="2:5" ht="13.5">
      <c r="B137" s="129"/>
      <c r="C137" s="130"/>
      <c r="D137" s="131"/>
      <c r="E137" s="132"/>
    </row>
    <row r="138" spans="2:5" ht="13.5">
      <c r="B138" s="129"/>
      <c r="C138" s="130"/>
      <c r="D138" s="131"/>
      <c r="E138" s="132"/>
    </row>
    <row r="139" spans="2:5" ht="13.5">
      <c r="B139" s="129"/>
      <c r="C139" s="130"/>
      <c r="D139" s="131"/>
      <c r="E139" s="132"/>
    </row>
    <row r="140" spans="2:5" ht="13.5">
      <c r="B140" s="129"/>
      <c r="C140" s="130"/>
      <c r="D140" s="131"/>
      <c r="E140" s="132"/>
    </row>
    <row r="141" spans="2:5" ht="13.5">
      <c r="B141" s="129"/>
      <c r="C141" s="130"/>
      <c r="D141" s="131"/>
      <c r="E141" s="132"/>
    </row>
    <row r="142" spans="2:5" ht="13.5">
      <c r="B142" s="129"/>
      <c r="C142" s="130"/>
      <c r="D142" s="131"/>
      <c r="E142" s="132"/>
    </row>
    <row r="143" spans="2:5" ht="13.5">
      <c r="B143" s="129"/>
      <c r="C143" s="130"/>
      <c r="D143" s="131"/>
      <c r="E143" s="132"/>
    </row>
    <row r="144" spans="2:5" ht="13.5">
      <c r="B144" s="129"/>
      <c r="C144" s="130"/>
      <c r="D144" s="131"/>
      <c r="E144" s="132"/>
    </row>
    <row r="145" spans="2:5" ht="13.5">
      <c r="B145" s="129"/>
      <c r="C145" s="130"/>
      <c r="D145" s="131"/>
      <c r="E145" s="132"/>
    </row>
    <row r="146" spans="2:5" ht="13.5">
      <c r="B146" s="129"/>
      <c r="C146" s="130"/>
      <c r="D146" s="131"/>
      <c r="E146" s="132"/>
    </row>
    <row r="147" spans="2:5" ht="13.5">
      <c r="B147" s="129"/>
      <c r="C147" s="130"/>
      <c r="D147" s="131"/>
      <c r="E147" s="132"/>
    </row>
    <row r="148" spans="2:5" ht="13.5">
      <c r="B148" s="129"/>
      <c r="C148" s="130"/>
      <c r="D148" s="131"/>
      <c r="E148" s="132"/>
    </row>
    <row r="149" spans="2:5" ht="13.5">
      <c r="B149" s="129"/>
      <c r="C149" s="130"/>
      <c r="D149" s="131"/>
      <c r="E149" s="132"/>
    </row>
    <row r="150" spans="2:5" ht="13.5">
      <c r="B150" s="129"/>
      <c r="C150" s="130"/>
      <c r="D150" s="131"/>
      <c r="E150" s="132"/>
    </row>
    <row r="151" spans="2:5" ht="13.5">
      <c r="B151" s="129"/>
      <c r="C151" s="130"/>
      <c r="D151" s="131"/>
      <c r="E151" s="132"/>
    </row>
    <row r="152" spans="2:5" ht="13.5">
      <c r="B152" s="129"/>
      <c r="C152" s="130"/>
      <c r="D152" s="131"/>
      <c r="E152" s="132"/>
    </row>
    <row r="153" spans="2:5" ht="13.5">
      <c r="B153" s="129"/>
      <c r="C153" s="130"/>
      <c r="D153" s="131"/>
      <c r="E153" s="132"/>
    </row>
    <row r="154" spans="2:5" ht="13.5">
      <c r="B154" s="129"/>
      <c r="C154" s="130"/>
      <c r="D154" s="131"/>
      <c r="E154" s="132"/>
    </row>
    <row r="155" spans="2:5" ht="13.5">
      <c r="B155" s="129"/>
      <c r="C155" s="130"/>
      <c r="D155" s="131"/>
      <c r="E155" s="132"/>
    </row>
    <row r="156" spans="2:5" ht="13.5">
      <c r="B156" s="129"/>
      <c r="C156" s="130"/>
      <c r="D156" s="131"/>
      <c r="E156" s="132"/>
    </row>
    <row r="157" spans="2:5" ht="13.5">
      <c r="B157" s="129"/>
      <c r="C157" s="130"/>
      <c r="D157" s="131"/>
      <c r="E157" s="132"/>
    </row>
    <row r="158" spans="2:5" ht="13.5">
      <c r="B158" s="129"/>
      <c r="C158" s="130"/>
      <c r="D158" s="131"/>
      <c r="E158" s="132"/>
    </row>
    <row r="159" spans="2:5" ht="13.5">
      <c r="B159" s="129"/>
      <c r="C159" s="130"/>
      <c r="D159" s="131"/>
      <c r="E159" s="132"/>
    </row>
    <row r="160" spans="2:5" ht="13.5">
      <c r="B160" s="129"/>
      <c r="C160" s="130"/>
      <c r="D160" s="131"/>
      <c r="E160" s="132"/>
    </row>
    <row r="161" spans="2:5" ht="13.5">
      <c r="B161" s="129"/>
      <c r="C161" s="130"/>
      <c r="D161" s="131"/>
      <c r="E161" s="132"/>
    </row>
    <row r="162" spans="2:5" ht="13.5">
      <c r="B162" s="129"/>
      <c r="C162" s="130"/>
      <c r="D162" s="131"/>
      <c r="E162" s="132"/>
    </row>
    <row r="163" spans="2:5" ht="13.5">
      <c r="B163" s="129"/>
      <c r="C163" s="130"/>
      <c r="D163" s="131"/>
      <c r="E163" s="132"/>
    </row>
    <row r="164" spans="2:5" ht="13.5">
      <c r="B164" s="129"/>
      <c r="C164" s="130"/>
      <c r="D164" s="131"/>
      <c r="E164" s="132"/>
    </row>
    <row r="165" spans="2:5" ht="13.5">
      <c r="B165" s="129"/>
      <c r="C165" s="130"/>
      <c r="D165" s="131"/>
      <c r="E165" s="132"/>
    </row>
    <row r="166" spans="2:5" ht="13.5">
      <c r="B166" s="129"/>
      <c r="C166" s="130"/>
      <c r="D166" s="131"/>
      <c r="E166" s="132"/>
    </row>
    <row r="167" spans="2:5" ht="13.5">
      <c r="B167" s="129"/>
      <c r="C167" s="130"/>
      <c r="D167" s="131"/>
      <c r="E167" s="132"/>
    </row>
    <row r="168" spans="2:5" ht="13.5">
      <c r="B168" s="129"/>
      <c r="C168" s="130"/>
      <c r="D168" s="131"/>
      <c r="E168" s="132"/>
    </row>
    <row r="169" spans="2:5" ht="13.5">
      <c r="B169" s="129"/>
      <c r="C169" s="130"/>
      <c r="D169" s="131"/>
      <c r="E169" s="132"/>
    </row>
    <row r="170" spans="2:5" ht="13.5">
      <c r="B170" s="129"/>
      <c r="C170" s="130"/>
      <c r="D170" s="131"/>
      <c r="E170" s="132"/>
    </row>
    <row r="171" spans="2:5" ht="13.5">
      <c r="B171" s="129"/>
      <c r="C171" s="130"/>
      <c r="D171" s="131"/>
      <c r="E171" s="132"/>
    </row>
    <row r="172" spans="2:5" ht="13.5">
      <c r="B172" s="129"/>
      <c r="C172" s="130"/>
      <c r="D172" s="131"/>
      <c r="E172" s="132"/>
    </row>
    <row r="173" spans="2:5" ht="13.5">
      <c r="B173" s="129"/>
      <c r="C173" s="130"/>
      <c r="D173" s="131"/>
      <c r="E173" s="132"/>
    </row>
    <row r="174" spans="2:5" ht="13.5">
      <c r="B174" s="129"/>
      <c r="C174" s="130"/>
      <c r="D174" s="131"/>
      <c r="E174" s="132"/>
    </row>
    <row r="175" spans="2:5" ht="13.5">
      <c r="B175" s="129"/>
      <c r="C175" s="130"/>
      <c r="D175" s="131"/>
      <c r="E175" s="132"/>
    </row>
    <row r="176" spans="2:5" ht="13.5">
      <c r="B176" s="129"/>
      <c r="C176" s="130"/>
      <c r="D176" s="131"/>
      <c r="E176" s="132"/>
    </row>
    <row r="177" spans="2:5" ht="13.5">
      <c r="B177" s="129"/>
      <c r="C177" s="130"/>
      <c r="D177" s="131"/>
      <c r="E177" s="132"/>
    </row>
    <row r="178" spans="2:5" ht="13.5">
      <c r="B178" s="129"/>
      <c r="C178" s="130"/>
      <c r="D178" s="131"/>
      <c r="E178" s="132"/>
    </row>
    <row r="179" spans="2:5" ht="13.5">
      <c r="B179" s="129"/>
      <c r="C179" s="130"/>
      <c r="D179" s="131"/>
      <c r="E179" s="132"/>
    </row>
    <row r="180" spans="2:5" ht="13.5">
      <c r="B180" s="129"/>
      <c r="C180" s="130"/>
      <c r="D180" s="131"/>
      <c r="E180" s="132"/>
    </row>
    <row r="181" spans="2:5" ht="13.5">
      <c r="B181" s="129"/>
      <c r="C181" s="130"/>
      <c r="D181" s="131"/>
      <c r="E181" s="132"/>
    </row>
    <row r="182" spans="2:5" ht="13.5">
      <c r="B182" s="129"/>
      <c r="C182" s="130"/>
      <c r="D182" s="131"/>
      <c r="E182" s="132"/>
    </row>
    <row r="183" spans="2:5" ht="13.5">
      <c r="B183" s="129"/>
      <c r="C183" s="130"/>
      <c r="D183" s="131"/>
      <c r="E183" s="132"/>
    </row>
    <row r="184" spans="2:5" ht="13.5">
      <c r="B184" s="129"/>
      <c r="C184" s="130"/>
      <c r="D184" s="131"/>
      <c r="E184" s="132"/>
    </row>
    <row r="185" spans="2:5" ht="13.5">
      <c r="B185" s="129"/>
      <c r="C185" s="130"/>
      <c r="D185" s="131"/>
      <c r="E185" s="132"/>
    </row>
    <row r="186" spans="2:5" ht="13.5">
      <c r="B186" s="129"/>
      <c r="C186" s="130"/>
      <c r="D186" s="131"/>
      <c r="E186" s="132"/>
    </row>
    <row r="187" spans="2:5" ht="13.5">
      <c r="B187" s="129"/>
      <c r="C187" s="130"/>
      <c r="D187" s="131"/>
      <c r="E187" s="132"/>
    </row>
    <row r="188" spans="2:5" ht="13.5">
      <c r="B188" s="129"/>
      <c r="C188" s="130"/>
      <c r="D188" s="131"/>
      <c r="E188" s="132"/>
    </row>
    <row r="189" spans="2:5" ht="13.5">
      <c r="B189" s="129"/>
      <c r="C189" s="130"/>
      <c r="D189" s="131"/>
      <c r="E189" s="132"/>
    </row>
    <row r="190" spans="2:5" ht="13.5">
      <c r="B190" s="129"/>
      <c r="C190" s="130"/>
      <c r="D190" s="131"/>
      <c r="E190" s="132"/>
    </row>
    <row r="191" spans="2:5" ht="13.5">
      <c r="B191" s="129"/>
      <c r="C191" s="130"/>
      <c r="D191" s="131"/>
      <c r="E191" s="132"/>
    </row>
    <row r="192" spans="2:5" ht="13.5">
      <c r="B192" s="129"/>
      <c r="C192" s="130"/>
      <c r="D192" s="131"/>
      <c r="E192" s="132"/>
    </row>
    <row r="193" spans="2:5" ht="13.5">
      <c r="B193" s="129"/>
      <c r="C193" s="130"/>
      <c r="D193" s="131"/>
      <c r="E193" s="132"/>
    </row>
    <row r="194" spans="2:5" ht="13.5">
      <c r="B194" s="129"/>
      <c r="C194" s="130"/>
      <c r="D194" s="131"/>
      <c r="E194" s="132"/>
    </row>
    <row r="195" spans="2:5" ht="13.5">
      <c r="B195" s="129"/>
      <c r="C195" s="130"/>
      <c r="D195" s="131"/>
      <c r="E195" s="132"/>
    </row>
    <row r="196" spans="2:5" ht="13.5">
      <c r="B196" s="129"/>
      <c r="C196" s="130"/>
      <c r="D196" s="131"/>
      <c r="E196" s="132"/>
    </row>
    <row r="197" spans="2:5" ht="13.5">
      <c r="B197" s="129"/>
      <c r="C197" s="130"/>
      <c r="D197" s="131"/>
      <c r="E197" s="132"/>
    </row>
    <row r="198" spans="2:5" ht="13.5">
      <c r="B198" s="129"/>
      <c r="C198" s="130"/>
      <c r="D198" s="131"/>
      <c r="E198" s="132"/>
    </row>
    <row r="199" spans="2:5" ht="13.5">
      <c r="B199" s="129"/>
      <c r="C199" s="130"/>
      <c r="D199" s="131"/>
      <c r="E199" s="132"/>
    </row>
    <row r="200" spans="2:5" ht="13.5">
      <c r="B200" s="129"/>
      <c r="C200" s="130"/>
      <c r="D200" s="131"/>
      <c r="E200" s="132"/>
    </row>
    <row r="201" spans="2:5" ht="13.5">
      <c r="B201" s="129"/>
      <c r="C201" s="130"/>
      <c r="D201" s="131"/>
      <c r="E201" s="132"/>
    </row>
    <row r="202" spans="2:5" ht="13.5">
      <c r="B202" s="129"/>
      <c r="C202" s="130"/>
      <c r="D202" s="131"/>
      <c r="E202" s="132"/>
    </row>
    <row r="203" spans="2:5" ht="13.5">
      <c r="B203" s="129"/>
      <c r="C203" s="130"/>
      <c r="D203" s="131"/>
      <c r="E203" s="132"/>
    </row>
    <row r="204" spans="2:5" ht="13.5">
      <c r="B204" s="129"/>
      <c r="C204" s="130"/>
      <c r="D204" s="131"/>
      <c r="E204" s="132"/>
    </row>
    <row r="205" spans="2:5" ht="13.5">
      <c r="B205" s="129"/>
      <c r="C205" s="130"/>
      <c r="D205" s="131"/>
      <c r="E205" s="132"/>
    </row>
    <row r="206" spans="2:5" ht="13.5">
      <c r="B206" s="129"/>
      <c r="C206" s="130"/>
      <c r="D206" s="131"/>
      <c r="E206" s="132"/>
    </row>
    <row r="207" spans="2:5" ht="13.5">
      <c r="B207" s="129"/>
      <c r="C207" s="130"/>
      <c r="D207" s="131"/>
      <c r="E207" s="132"/>
    </row>
    <row r="208" spans="2:5" ht="13.5">
      <c r="B208" s="129"/>
      <c r="C208" s="130"/>
      <c r="D208" s="131"/>
      <c r="E208" s="132"/>
    </row>
    <row r="209" spans="2:5" ht="13.5">
      <c r="B209" s="129"/>
      <c r="C209" s="130"/>
      <c r="D209" s="131"/>
      <c r="E209" s="132"/>
    </row>
    <row r="210" spans="2:5" ht="13.5">
      <c r="B210" s="129"/>
      <c r="C210" s="130"/>
      <c r="D210" s="131"/>
      <c r="E210" s="132"/>
    </row>
    <row r="211" spans="2:5" ht="13.5">
      <c r="B211" s="129"/>
      <c r="C211" s="130"/>
      <c r="D211" s="131"/>
      <c r="E211" s="132"/>
    </row>
    <row r="212" spans="2:5" ht="13.5">
      <c r="B212" s="129"/>
      <c r="C212" s="130"/>
      <c r="D212" s="131"/>
      <c r="E212" s="132"/>
    </row>
    <row r="213" spans="2:5" ht="13.5">
      <c r="B213" s="129"/>
      <c r="C213" s="130"/>
      <c r="D213" s="131"/>
      <c r="E213" s="132"/>
    </row>
    <row r="214" spans="2:5" ht="13.5">
      <c r="B214" s="129"/>
      <c r="C214" s="130"/>
      <c r="D214" s="131"/>
      <c r="E214" s="132"/>
    </row>
    <row r="215" spans="2:5" ht="13.5">
      <c r="B215" s="129"/>
      <c r="C215" s="130"/>
      <c r="D215" s="131"/>
      <c r="E215" s="132"/>
    </row>
    <row r="216" spans="2:5" ht="13.5">
      <c r="B216" s="129"/>
      <c r="C216" s="130"/>
      <c r="D216" s="131"/>
      <c r="E216" s="132"/>
    </row>
    <row r="217" spans="2:5" ht="13.5">
      <c r="B217" s="129"/>
      <c r="C217" s="130"/>
      <c r="D217" s="131"/>
      <c r="E217" s="132"/>
    </row>
    <row r="218" spans="2:5" ht="13.5">
      <c r="B218" s="129"/>
      <c r="C218" s="130"/>
      <c r="D218" s="131"/>
      <c r="E218" s="132"/>
    </row>
    <row r="219" spans="2:5" ht="13.5">
      <c r="B219" s="129"/>
      <c r="C219" s="130"/>
      <c r="D219" s="131"/>
      <c r="E219" s="132"/>
    </row>
    <row r="220" spans="2:5" ht="13.5">
      <c r="B220" s="129"/>
      <c r="C220" s="130"/>
      <c r="D220" s="131"/>
      <c r="E220" s="132"/>
    </row>
    <row r="221" spans="2:5" ht="13.5">
      <c r="B221" s="129"/>
      <c r="C221" s="130"/>
      <c r="D221" s="131"/>
      <c r="E221" s="132"/>
    </row>
    <row r="222" spans="2:5" ht="13.5">
      <c r="B222" s="129"/>
      <c r="C222" s="130"/>
      <c r="D222" s="131"/>
      <c r="E222" s="132"/>
    </row>
    <row r="223" spans="2:5" ht="13.5">
      <c r="B223" s="129"/>
      <c r="C223" s="130"/>
      <c r="D223" s="131"/>
      <c r="E223" s="132"/>
    </row>
    <row r="224" spans="2:5" ht="13.5">
      <c r="B224" s="129"/>
      <c r="C224" s="130"/>
      <c r="D224" s="131"/>
      <c r="E224" s="132"/>
    </row>
    <row r="225" spans="2:5" ht="13.5">
      <c r="B225" s="129"/>
      <c r="C225" s="130"/>
      <c r="D225" s="131"/>
      <c r="E225" s="132"/>
    </row>
    <row r="226" spans="2:5" ht="13.5">
      <c r="B226" s="129"/>
      <c r="C226" s="130"/>
      <c r="D226" s="131"/>
      <c r="E226" s="132"/>
    </row>
    <row r="227" spans="2:5" ht="13.5">
      <c r="B227" s="129"/>
      <c r="C227" s="130"/>
      <c r="D227" s="131"/>
      <c r="E227" s="132"/>
    </row>
    <row r="228" spans="2:5" ht="13.5">
      <c r="B228" s="129"/>
      <c r="C228" s="130"/>
      <c r="D228" s="131"/>
      <c r="E228" s="132"/>
    </row>
    <row r="229" spans="2:5" ht="13.5">
      <c r="B229" s="129"/>
      <c r="C229" s="130"/>
      <c r="D229" s="131"/>
      <c r="E229" s="132"/>
    </row>
    <row r="230" spans="2:5" ht="13.5">
      <c r="B230" s="129"/>
      <c r="C230" s="130"/>
      <c r="D230" s="131"/>
      <c r="E230" s="132"/>
    </row>
    <row r="231" spans="2:5" ht="13.5">
      <c r="B231" s="129"/>
      <c r="C231" s="130"/>
      <c r="D231" s="131"/>
      <c r="E231" s="132"/>
    </row>
    <row r="232" spans="2:5" ht="13.5">
      <c r="B232" s="129"/>
      <c r="C232" s="130"/>
      <c r="D232" s="131"/>
      <c r="E232" s="132"/>
    </row>
    <row r="233" spans="2:5" ht="13.5">
      <c r="B233" s="129"/>
      <c r="C233" s="130"/>
      <c r="D233" s="131"/>
      <c r="E233" s="132"/>
    </row>
    <row r="234" spans="2:5" ht="13.5">
      <c r="B234" s="129"/>
      <c r="C234" s="130"/>
      <c r="D234" s="131"/>
      <c r="E234" s="132"/>
    </row>
    <row r="235" spans="2:5" ht="13.5">
      <c r="B235" s="129"/>
      <c r="C235" s="130"/>
      <c r="D235" s="131"/>
      <c r="E235" s="132"/>
    </row>
    <row r="236" spans="2:5" ht="13.5">
      <c r="B236" s="129"/>
      <c r="C236" s="130"/>
      <c r="D236" s="131"/>
      <c r="E236" s="132"/>
    </row>
    <row r="237" spans="2:5" ht="13.5">
      <c r="B237" s="129"/>
      <c r="C237" s="130"/>
      <c r="D237" s="131"/>
      <c r="E237" s="132"/>
    </row>
    <row r="238" spans="2:5" ht="13.5">
      <c r="B238" s="129"/>
      <c r="C238" s="130"/>
      <c r="D238" s="131"/>
      <c r="E238" s="132"/>
    </row>
    <row r="239" spans="2:5" ht="13.5">
      <c r="B239" s="129"/>
      <c r="C239" s="130"/>
      <c r="D239" s="131"/>
      <c r="E239" s="132"/>
    </row>
    <row r="240" spans="2:5" ht="13.5">
      <c r="B240" s="129"/>
      <c r="C240" s="130"/>
      <c r="D240" s="131"/>
      <c r="E240" s="132"/>
    </row>
    <row r="241" spans="2:5" ht="13.5">
      <c r="B241" s="129"/>
      <c r="C241" s="130"/>
      <c r="D241" s="131"/>
      <c r="E241" s="132"/>
    </row>
    <row r="242" spans="2:5" ht="13.5">
      <c r="B242" s="129"/>
      <c r="C242" s="130"/>
      <c r="D242" s="131"/>
      <c r="E242" s="132"/>
    </row>
    <row r="243" spans="2:5" ht="13.5">
      <c r="B243" s="129"/>
      <c r="C243" s="130"/>
      <c r="D243" s="131"/>
      <c r="E243" s="132"/>
    </row>
    <row r="244" spans="2:5" ht="13.5">
      <c r="B244" s="129"/>
      <c r="C244" s="130"/>
      <c r="D244" s="131"/>
      <c r="E244" s="132"/>
    </row>
    <row r="245" spans="2:5" ht="13.5">
      <c r="B245" s="129"/>
      <c r="C245" s="130"/>
      <c r="D245" s="131"/>
      <c r="E245" s="132"/>
    </row>
    <row r="246" spans="2:5" ht="13.5">
      <c r="B246" s="129"/>
      <c r="C246" s="130"/>
      <c r="D246" s="131"/>
      <c r="E246" s="132"/>
    </row>
    <row r="247" spans="2:5" ht="13.5">
      <c r="B247" s="129"/>
      <c r="C247" s="130"/>
      <c r="D247" s="131"/>
      <c r="E247" s="132"/>
    </row>
    <row r="248" spans="2:5" ht="13.5">
      <c r="B248" s="129"/>
      <c r="C248" s="130"/>
      <c r="D248" s="131"/>
      <c r="E248" s="132"/>
    </row>
    <row r="249" spans="2:5" ht="13.5">
      <c r="B249" s="129"/>
      <c r="C249" s="130"/>
      <c r="D249" s="131"/>
      <c r="E249" s="132"/>
    </row>
    <row r="250" spans="2:5" ht="13.5">
      <c r="B250" s="129"/>
      <c r="C250" s="130"/>
      <c r="D250" s="131"/>
      <c r="E250" s="132"/>
    </row>
    <row r="251" spans="2:5" ht="13.5">
      <c r="B251" s="129"/>
      <c r="C251" s="130"/>
      <c r="D251" s="131"/>
      <c r="E251" s="132"/>
    </row>
    <row r="252" spans="2:5" ht="13.5">
      <c r="B252" s="129"/>
      <c r="C252" s="130"/>
      <c r="D252" s="131"/>
      <c r="E252" s="132"/>
    </row>
    <row r="253" spans="2:5" ht="13.5">
      <c r="B253" s="129"/>
      <c r="C253" s="130"/>
      <c r="D253" s="131"/>
      <c r="E253" s="132"/>
    </row>
    <row r="254" spans="2:5" ht="13.5">
      <c r="B254" s="129"/>
      <c r="C254" s="130"/>
      <c r="D254" s="131"/>
      <c r="E254" s="132"/>
    </row>
    <row r="255" spans="2:5" ht="13.5">
      <c r="B255" s="129"/>
      <c r="C255" s="130"/>
      <c r="D255" s="131"/>
      <c r="E255" s="132"/>
    </row>
    <row r="256" spans="2:5" ht="13.5">
      <c r="B256" s="129"/>
      <c r="C256" s="130"/>
      <c r="D256" s="131"/>
      <c r="E256" s="132"/>
    </row>
    <row r="257" spans="2:5" ht="13.5">
      <c r="B257" s="129"/>
      <c r="C257" s="130"/>
      <c r="D257" s="131"/>
      <c r="E257" s="132"/>
    </row>
    <row r="258" spans="2:5" ht="13.5">
      <c r="B258" s="129"/>
      <c r="C258" s="130"/>
      <c r="D258" s="131"/>
      <c r="E258" s="132"/>
    </row>
    <row r="259" spans="2:5" ht="13.5">
      <c r="B259" s="129"/>
      <c r="C259" s="130"/>
      <c r="D259" s="131"/>
      <c r="E259" s="132"/>
    </row>
    <row r="260" spans="2:5" ht="13.5">
      <c r="B260" s="129"/>
      <c r="C260" s="130"/>
      <c r="D260" s="131"/>
      <c r="E260" s="132"/>
    </row>
    <row r="261" spans="2:5" ht="13.5">
      <c r="B261" s="129"/>
      <c r="C261" s="130"/>
      <c r="D261" s="131"/>
      <c r="E261" s="132"/>
    </row>
    <row r="262" spans="2:5" ht="13.5">
      <c r="B262" s="129"/>
      <c r="C262" s="130"/>
      <c r="D262" s="131"/>
      <c r="E262" s="132"/>
    </row>
    <row r="263" spans="2:5" ht="13.5">
      <c r="B263" s="129"/>
      <c r="C263" s="130"/>
      <c r="D263" s="131"/>
      <c r="E263" s="132"/>
    </row>
    <row r="264" spans="2:5" ht="13.5">
      <c r="B264" s="129"/>
      <c r="C264" s="130"/>
      <c r="D264" s="131"/>
      <c r="E264" s="132"/>
    </row>
    <row r="265" spans="2:5" ht="13.5">
      <c r="B265" s="129"/>
      <c r="C265" s="130"/>
      <c r="D265" s="131"/>
      <c r="E265" s="132"/>
    </row>
    <row r="266" spans="2:5" ht="13.5">
      <c r="B266" s="129"/>
      <c r="C266" s="130"/>
      <c r="D266" s="131"/>
      <c r="E266" s="132"/>
    </row>
    <row r="267" spans="2:5" ht="13.5">
      <c r="B267" s="129"/>
      <c r="C267" s="130"/>
      <c r="D267" s="131"/>
      <c r="E267" s="132"/>
    </row>
    <row r="268" spans="2:5" ht="13.5">
      <c r="B268" s="129"/>
      <c r="C268" s="130"/>
      <c r="D268" s="131"/>
      <c r="E268" s="132"/>
    </row>
    <row r="269" spans="2:5" ht="13.5">
      <c r="B269" s="129"/>
      <c r="C269" s="130"/>
      <c r="D269" s="131"/>
      <c r="E269" s="132"/>
    </row>
    <row r="270" spans="2:5" ht="13.5">
      <c r="B270" s="129"/>
      <c r="C270" s="130"/>
      <c r="D270" s="131"/>
      <c r="E270" s="132"/>
    </row>
    <row r="271" spans="2:5" ht="13.5">
      <c r="B271" s="129"/>
      <c r="C271" s="130"/>
      <c r="D271" s="131"/>
      <c r="E271" s="132"/>
    </row>
    <row r="272" spans="2:5" ht="13.5">
      <c r="B272" s="129"/>
      <c r="C272" s="130"/>
      <c r="D272" s="131"/>
      <c r="E272" s="132"/>
    </row>
    <row r="273" spans="2:5" ht="13.5">
      <c r="B273" s="129"/>
      <c r="C273" s="130"/>
      <c r="D273" s="131"/>
      <c r="E273" s="132"/>
    </row>
    <row r="274" spans="2:5" ht="13.5">
      <c r="B274" s="129"/>
      <c r="C274" s="130"/>
      <c r="D274" s="131"/>
      <c r="E274" s="132"/>
    </row>
    <row r="275" spans="2:5" ht="13.5">
      <c r="B275" s="129"/>
      <c r="C275" s="130"/>
      <c r="D275" s="131"/>
      <c r="E275" s="132"/>
    </row>
    <row r="276" spans="2:5" ht="13.5">
      <c r="B276" s="129"/>
      <c r="C276" s="130"/>
      <c r="D276" s="131"/>
      <c r="E276" s="132"/>
    </row>
    <row r="277" spans="2:5" ht="13.5">
      <c r="B277" s="129"/>
      <c r="C277" s="130"/>
      <c r="D277" s="131"/>
      <c r="E277" s="132"/>
    </row>
    <row r="278" spans="2:5" ht="13.5">
      <c r="B278" s="129"/>
      <c r="C278" s="130"/>
      <c r="D278" s="131"/>
      <c r="E278" s="132"/>
    </row>
    <row r="279" spans="2:5" ht="13.5">
      <c r="B279" s="129"/>
      <c r="C279" s="130"/>
      <c r="D279" s="131"/>
      <c r="E279" s="132"/>
    </row>
    <row r="280" spans="2:5" ht="13.5">
      <c r="B280" s="129"/>
      <c r="C280" s="130"/>
      <c r="D280" s="131"/>
      <c r="E280" s="132"/>
    </row>
    <row r="281" spans="2:5" ht="13.5">
      <c r="B281" s="129"/>
      <c r="C281" s="130"/>
      <c r="D281" s="131"/>
      <c r="E281" s="132"/>
    </row>
    <row r="282" spans="2:5" ht="13.5">
      <c r="B282" s="129"/>
      <c r="C282" s="130"/>
      <c r="D282" s="131"/>
      <c r="E282" s="132"/>
    </row>
    <row r="283" spans="2:5" ht="13.5">
      <c r="B283" s="129"/>
      <c r="C283" s="130"/>
      <c r="D283" s="131"/>
      <c r="E283" s="132"/>
    </row>
    <row r="284" spans="2:5" ht="13.5">
      <c r="B284" s="129"/>
      <c r="C284" s="130"/>
      <c r="D284" s="131"/>
      <c r="E284" s="132"/>
    </row>
    <row r="285" spans="2:5" ht="13.5">
      <c r="B285" s="129"/>
      <c r="C285" s="130"/>
      <c r="D285" s="131"/>
      <c r="E285" s="132"/>
    </row>
    <row r="286" spans="2:5" ht="13.5">
      <c r="B286" s="129"/>
      <c r="C286" s="130"/>
      <c r="D286" s="131"/>
      <c r="E286" s="132"/>
    </row>
    <row r="287" spans="2:5" ht="13.5">
      <c r="B287" s="129"/>
      <c r="C287" s="130"/>
      <c r="D287" s="131"/>
      <c r="E287" s="132"/>
    </row>
    <row r="288" spans="2:5" ht="13.5">
      <c r="B288" s="129"/>
      <c r="C288" s="130"/>
      <c r="D288" s="131"/>
      <c r="E288" s="132"/>
    </row>
    <row r="289" spans="2:5" ht="13.5">
      <c r="B289" s="129"/>
      <c r="C289" s="130"/>
      <c r="D289" s="131"/>
      <c r="E289" s="132"/>
    </row>
    <row r="290" spans="2:5" ht="13.5">
      <c r="B290" s="129"/>
      <c r="C290" s="130"/>
      <c r="D290" s="131"/>
      <c r="E290" s="132"/>
    </row>
    <row r="291" spans="2:5" ht="13.5">
      <c r="B291" s="129"/>
      <c r="C291" s="130"/>
      <c r="D291" s="131"/>
      <c r="E291" s="132"/>
    </row>
    <row r="292" spans="2:5" ht="13.5">
      <c r="B292" s="129"/>
      <c r="C292" s="130"/>
      <c r="D292" s="131"/>
      <c r="E292" s="132"/>
    </row>
    <row r="293" spans="2:5" ht="13.5">
      <c r="B293" s="129"/>
      <c r="C293" s="130"/>
      <c r="D293" s="131"/>
      <c r="E293" s="132"/>
    </row>
    <row r="294" spans="2:5" ht="13.5">
      <c r="B294" s="129"/>
      <c r="C294" s="130"/>
      <c r="D294" s="131"/>
      <c r="E294" s="132"/>
    </row>
    <row r="295" spans="2:5" ht="13.5">
      <c r="B295" s="129"/>
      <c r="C295" s="130"/>
      <c r="D295" s="131"/>
      <c r="E295" s="132"/>
    </row>
    <row r="296" spans="2:5" ht="13.5">
      <c r="B296" s="129"/>
      <c r="C296" s="130"/>
      <c r="D296" s="131"/>
      <c r="E296" s="132"/>
    </row>
    <row r="297" spans="2:5" ht="13.5">
      <c r="B297" s="129"/>
      <c r="C297" s="130"/>
      <c r="D297" s="131"/>
      <c r="E297" s="132"/>
    </row>
    <row r="298" spans="2:5" ht="13.5">
      <c r="B298" s="129"/>
      <c r="C298" s="130"/>
      <c r="D298" s="131"/>
      <c r="E298" s="132"/>
    </row>
    <row r="299" spans="2:5" ht="13.5">
      <c r="B299" s="129"/>
      <c r="C299" s="130"/>
      <c r="D299" s="131"/>
      <c r="E299" s="132"/>
    </row>
    <row r="300" spans="2:5" ht="13.5">
      <c r="B300" s="129"/>
      <c r="C300" s="130"/>
      <c r="D300" s="131"/>
      <c r="E300" s="132"/>
    </row>
    <row r="301" spans="2:5" ht="13.5">
      <c r="B301" s="129"/>
      <c r="C301" s="130"/>
      <c r="D301" s="131"/>
      <c r="E301" s="132"/>
    </row>
    <row r="302" spans="2:5" ht="13.5">
      <c r="B302" s="129"/>
      <c r="C302" s="130"/>
      <c r="D302" s="131"/>
      <c r="E302" s="132"/>
    </row>
    <row r="303" spans="2:5" ht="13.5">
      <c r="B303" s="129"/>
      <c r="C303" s="130"/>
      <c r="D303" s="131"/>
      <c r="E303" s="132"/>
    </row>
    <row r="304" spans="2:5" ht="13.5">
      <c r="B304" s="129"/>
      <c r="C304" s="130"/>
      <c r="D304" s="131"/>
      <c r="E304" s="132"/>
    </row>
    <row r="305" spans="2:5" ht="13.5">
      <c r="B305" s="129"/>
      <c r="C305" s="130"/>
      <c r="D305" s="131"/>
      <c r="E305" s="132"/>
    </row>
    <row r="306" spans="2:5" ht="13.5">
      <c r="B306" s="129"/>
      <c r="C306" s="130"/>
      <c r="D306" s="131"/>
      <c r="E306" s="132"/>
    </row>
    <row r="307" spans="2:5" ht="13.5">
      <c r="B307" s="129"/>
      <c r="C307" s="130"/>
      <c r="D307" s="131"/>
      <c r="E307" s="132"/>
    </row>
    <row r="308" spans="2:5" ht="13.5">
      <c r="B308" s="129"/>
      <c r="C308" s="130"/>
      <c r="D308" s="131"/>
      <c r="E308" s="132"/>
    </row>
    <row r="309" spans="2:5" ht="13.5">
      <c r="B309" s="129"/>
      <c r="C309" s="130"/>
      <c r="D309" s="131"/>
      <c r="E309" s="132"/>
    </row>
    <row r="310" spans="2:5" ht="13.5">
      <c r="B310" s="129"/>
      <c r="C310" s="130"/>
      <c r="D310" s="131"/>
      <c r="E310" s="132"/>
    </row>
    <row r="311" spans="2:5" ht="13.5">
      <c r="B311" s="129"/>
      <c r="C311" s="130"/>
      <c r="D311" s="131"/>
      <c r="E311" s="132"/>
    </row>
    <row r="312" spans="2:5" ht="13.5">
      <c r="B312" s="129"/>
      <c r="C312" s="130"/>
      <c r="D312" s="131"/>
      <c r="E312" s="132"/>
    </row>
    <row r="313" spans="2:5" ht="13.5">
      <c r="B313" s="129"/>
      <c r="C313" s="130"/>
      <c r="D313" s="131"/>
      <c r="E313" s="132"/>
    </row>
    <row r="314" spans="2:5" ht="13.5">
      <c r="B314" s="129"/>
      <c r="C314" s="130"/>
      <c r="D314" s="131"/>
      <c r="E314" s="132"/>
    </row>
    <row r="315" spans="2:5" ht="13.5">
      <c r="B315" s="129"/>
      <c r="C315" s="130"/>
      <c r="D315" s="131"/>
      <c r="E315" s="132"/>
    </row>
    <row r="316" spans="2:5" ht="13.5">
      <c r="B316" s="129"/>
      <c r="C316" s="130"/>
      <c r="D316" s="131"/>
      <c r="E316" s="132"/>
    </row>
    <row r="317" spans="2:5" ht="13.5">
      <c r="B317" s="129"/>
      <c r="C317" s="130"/>
      <c r="D317" s="131"/>
      <c r="E317" s="132"/>
    </row>
    <row r="318" spans="2:5" ht="13.5">
      <c r="B318" s="129"/>
      <c r="C318" s="130"/>
      <c r="D318" s="131"/>
      <c r="E318" s="132"/>
    </row>
    <row r="319" spans="2:5" ht="13.5">
      <c r="B319" s="129"/>
      <c r="C319" s="130"/>
      <c r="D319" s="131"/>
      <c r="E319" s="132"/>
    </row>
    <row r="320" spans="2:5" ht="13.5">
      <c r="B320" s="129"/>
      <c r="C320" s="130"/>
      <c r="D320" s="131"/>
      <c r="E320" s="132"/>
    </row>
    <row r="321" spans="2:5" ht="13.5">
      <c r="B321" s="129"/>
      <c r="C321" s="130"/>
      <c r="D321" s="131"/>
      <c r="E321" s="132"/>
    </row>
    <row r="322" spans="2:5" ht="13.5">
      <c r="B322" s="129"/>
      <c r="C322" s="130"/>
      <c r="D322" s="131"/>
      <c r="E322" s="132"/>
    </row>
    <row r="323" spans="2:5" ht="13.5">
      <c r="B323" s="129"/>
      <c r="C323" s="130"/>
      <c r="D323" s="131"/>
      <c r="E323" s="132"/>
    </row>
    <row r="324" spans="2:5" ht="13.5">
      <c r="B324" s="129"/>
      <c r="C324" s="130"/>
      <c r="D324" s="131"/>
      <c r="E324" s="132"/>
    </row>
    <row r="325" spans="2:5" ht="13.5">
      <c r="B325" s="129"/>
      <c r="C325" s="130"/>
      <c r="D325" s="131"/>
      <c r="E325" s="132"/>
    </row>
    <row r="326" spans="2:5" ht="13.5">
      <c r="B326" s="129"/>
      <c r="C326" s="130"/>
      <c r="D326" s="131"/>
      <c r="E326" s="132"/>
    </row>
    <row r="327" spans="2:5" ht="13.5">
      <c r="B327" s="129"/>
      <c r="C327" s="130"/>
      <c r="D327" s="131"/>
      <c r="E327" s="132"/>
    </row>
    <row r="328" spans="2:5" ht="13.5">
      <c r="B328" s="129"/>
      <c r="C328" s="130"/>
      <c r="D328" s="131"/>
      <c r="E328" s="132"/>
    </row>
    <row r="329" spans="2:5" ht="13.5">
      <c r="B329" s="129"/>
      <c r="C329" s="130"/>
      <c r="D329" s="131"/>
      <c r="E329" s="132"/>
    </row>
    <row r="330" spans="2:5" ht="13.5">
      <c r="B330" s="129"/>
      <c r="C330" s="130"/>
      <c r="D330" s="131"/>
      <c r="E330" s="132"/>
    </row>
    <row r="331" spans="2:5" ht="13.5">
      <c r="B331" s="129"/>
      <c r="C331" s="130"/>
      <c r="D331" s="131"/>
      <c r="E331" s="132"/>
    </row>
    <row r="332" spans="2:5" ht="13.5">
      <c r="B332" s="129"/>
      <c r="C332" s="130"/>
      <c r="D332" s="131"/>
      <c r="E332" s="132"/>
    </row>
    <row r="333" spans="2:5" ht="13.5">
      <c r="B333" s="129"/>
      <c r="C333" s="130"/>
      <c r="D333" s="131"/>
      <c r="E333" s="132"/>
    </row>
    <row r="334" spans="2:5" ht="13.5">
      <c r="B334" s="129"/>
      <c r="C334" s="130"/>
      <c r="D334" s="131"/>
      <c r="E334" s="132"/>
    </row>
    <row r="335" spans="2:5" ht="13.5">
      <c r="B335" s="129"/>
      <c r="C335" s="130"/>
      <c r="D335" s="131"/>
      <c r="E335" s="132"/>
    </row>
    <row r="336" spans="2:5" ht="13.5">
      <c r="B336" s="129"/>
      <c r="C336" s="130"/>
      <c r="D336" s="131"/>
      <c r="E336" s="132"/>
    </row>
    <row r="337" spans="2:5" ht="13.5">
      <c r="B337" s="129"/>
      <c r="C337" s="130"/>
      <c r="D337" s="131"/>
      <c r="E337" s="132"/>
    </row>
    <row r="338" spans="2:5" ht="13.5">
      <c r="B338" s="129"/>
      <c r="C338" s="130"/>
      <c r="D338" s="131"/>
      <c r="E338" s="132"/>
    </row>
    <row r="339" spans="2:5" ht="13.5">
      <c r="B339" s="129"/>
      <c r="C339" s="130"/>
      <c r="D339" s="131"/>
      <c r="E339" s="132"/>
    </row>
    <row r="340" spans="2:5" ht="13.5">
      <c r="B340" s="129"/>
      <c r="C340" s="130"/>
      <c r="D340" s="131"/>
      <c r="E340" s="132"/>
    </row>
    <row r="341" spans="2:5" ht="13.5">
      <c r="B341" s="129"/>
      <c r="C341" s="130"/>
      <c r="D341" s="131"/>
      <c r="E341" s="132"/>
    </row>
    <row r="342" spans="2:5" ht="13.5">
      <c r="B342" s="129"/>
      <c r="C342" s="130"/>
      <c r="D342" s="131"/>
      <c r="E342" s="132"/>
    </row>
    <row r="343" spans="2:5" ht="13.5">
      <c r="B343" s="129"/>
      <c r="C343" s="130"/>
      <c r="D343" s="131"/>
      <c r="E343" s="132"/>
    </row>
    <row r="344" spans="2:5" ht="13.5">
      <c r="B344" s="129"/>
      <c r="C344" s="130"/>
      <c r="D344" s="131"/>
      <c r="E344" s="132"/>
    </row>
    <row r="345" spans="2:5" ht="13.5">
      <c r="B345" s="129"/>
      <c r="C345" s="130"/>
      <c r="D345" s="131"/>
      <c r="E345" s="132"/>
    </row>
    <row r="346" spans="2:5" ht="13.5">
      <c r="B346" s="129"/>
      <c r="C346" s="130"/>
      <c r="D346" s="131"/>
      <c r="E346" s="132"/>
    </row>
    <row r="347" spans="2:5" ht="13.5">
      <c r="B347" s="129"/>
      <c r="C347" s="130"/>
      <c r="D347" s="131"/>
      <c r="E347" s="132"/>
    </row>
    <row r="348" spans="2:5" ht="13.5">
      <c r="B348" s="129"/>
      <c r="C348" s="130"/>
      <c r="D348" s="131"/>
      <c r="E348" s="132"/>
    </row>
    <row r="349" spans="2:5" ht="13.5">
      <c r="B349" s="129"/>
      <c r="C349" s="130"/>
      <c r="D349" s="131"/>
      <c r="E349" s="132"/>
    </row>
    <row r="350" spans="2:5" ht="13.5">
      <c r="B350" s="129"/>
      <c r="C350" s="130"/>
      <c r="D350" s="131"/>
      <c r="E350" s="132"/>
    </row>
    <row r="351" spans="2:5" ht="13.5">
      <c r="B351" s="129"/>
      <c r="C351" s="130"/>
      <c r="D351" s="131"/>
      <c r="E351" s="132"/>
    </row>
    <row r="352" spans="2:5" ht="13.5">
      <c r="B352" s="129"/>
      <c r="C352" s="130"/>
      <c r="D352" s="131"/>
      <c r="E352" s="132"/>
    </row>
    <row r="353" spans="2:5" ht="13.5">
      <c r="B353" s="129"/>
      <c r="C353" s="130"/>
      <c r="D353" s="131"/>
      <c r="E353" s="132"/>
    </row>
    <row r="354" spans="2:5" ht="13.5">
      <c r="B354" s="129"/>
      <c r="C354" s="130"/>
      <c r="D354" s="131"/>
      <c r="E354" s="132"/>
    </row>
    <row r="355" spans="2:5" ht="13.5">
      <c r="B355" s="129"/>
      <c r="C355" s="130"/>
      <c r="D355" s="131"/>
      <c r="E355" s="132"/>
    </row>
    <row r="356" spans="2:5" ht="13.5">
      <c r="B356" s="129"/>
      <c r="C356" s="130"/>
      <c r="D356" s="131"/>
      <c r="E356" s="132"/>
    </row>
    <row r="357" spans="2:5" ht="13.5">
      <c r="B357" s="129"/>
      <c r="C357" s="130"/>
      <c r="D357" s="131"/>
      <c r="E357" s="132"/>
    </row>
    <row r="358" spans="2:5" ht="13.5">
      <c r="B358" s="129"/>
      <c r="C358" s="130"/>
      <c r="D358" s="131"/>
      <c r="E358" s="132"/>
    </row>
    <row r="359" spans="2:5" ht="13.5">
      <c r="B359" s="129"/>
      <c r="C359" s="130"/>
      <c r="D359" s="131"/>
      <c r="E359" s="132"/>
    </row>
    <row r="360" spans="2:5" ht="13.5">
      <c r="B360" s="129"/>
      <c r="C360" s="130"/>
      <c r="D360" s="131"/>
      <c r="E360" s="132"/>
    </row>
    <row r="361" spans="2:5" ht="13.5">
      <c r="B361" s="129"/>
      <c r="C361" s="130"/>
      <c r="D361" s="131"/>
      <c r="E361" s="132"/>
    </row>
    <row r="362" spans="2:5" ht="13.5">
      <c r="B362" s="129"/>
      <c r="C362" s="130"/>
      <c r="D362" s="131"/>
      <c r="E362" s="132"/>
    </row>
    <row r="363" spans="2:5" ht="13.5">
      <c r="B363" s="129"/>
      <c r="C363" s="130"/>
      <c r="D363" s="131"/>
      <c r="E363" s="132"/>
    </row>
    <row r="364" spans="2:5" ht="13.5">
      <c r="B364" s="129"/>
      <c r="C364" s="130"/>
      <c r="D364" s="131"/>
      <c r="E364" s="132"/>
    </row>
    <row r="365" spans="2:5" ht="13.5">
      <c r="B365" s="129"/>
      <c r="C365" s="130"/>
      <c r="D365" s="131"/>
      <c r="E365" s="132"/>
    </row>
    <row r="366" spans="2:5" ht="13.5">
      <c r="B366" s="129"/>
      <c r="C366" s="130"/>
      <c r="D366" s="131"/>
      <c r="E366" s="132"/>
    </row>
    <row r="367" spans="2:5" ht="13.5">
      <c r="B367" s="129"/>
      <c r="C367" s="130"/>
      <c r="D367" s="131"/>
      <c r="E367" s="132"/>
    </row>
    <row r="368" spans="2:5" ht="13.5">
      <c r="B368" s="129"/>
      <c r="C368" s="130"/>
      <c r="D368" s="131"/>
      <c r="E368" s="132"/>
    </row>
    <row r="369" spans="2:5" ht="13.5">
      <c r="B369" s="129"/>
      <c r="C369" s="130"/>
      <c r="D369" s="131"/>
      <c r="E369" s="132"/>
    </row>
    <row r="370" spans="2:5" ht="13.5">
      <c r="B370" s="129"/>
      <c r="C370" s="130"/>
      <c r="D370" s="131"/>
      <c r="E370" s="132"/>
    </row>
    <row r="371" spans="2:5" ht="13.5">
      <c r="B371" s="129"/>
      <c r="C371" s="130"/>
      <c r="D371" s="131"/>
      <c r="E371" s="132"/>
    </row>
    <row r="372" spans="2:5" ht="13.5">
      <c r="B372" s="129"/>
      <c r="C372" s="130"/>
      <c r="D372" s="131"/>
      <c r="E372" s="132"/>
    </row>
    <row r="373" spans="2:5" ht="13.5">
      <c r="B373" s="129"/>
      <c r="C373" s="130"/>
      <c r="D373" s="131"/>
      <c r="E373" s="132"/>
    </row>
    <row r="374" spans="2:5" ht="13.5">
      <c r="B374" s="129"/>
      <c r="C374" s="130"/>
      <c r="D374" s="131"/>
      <c r="E374" s="132"/>
    </row>
    <row r="375" spans="2:5" ht="13.5">
      <c r="B375" s="129"/>
      <c r="C375" s="130"/>
      <c r="D375" s="131"/>
      <c r="E375" s="132"/>
    </row>
    <row r="376" spans="2:5" ht="13.5">
      <c r="B376" s="129"/>
      <c r="C376" s="130"/>
      <c r="D376" s="131"/>
      <c r="E376" s="132"/>
    </row>
    <row r="377" spans="2:5" ht="13.5">
      <c r="B377" s="129"/>
      <c r="C377" s="130"/>
      <c r="D377" s="131"/>
      <c r="E377" s="132"/>
    </row>
    <row r="378" spans="2:5" ht="13.5">
      <c r="B378" s="129"/>
      <c r="C378" s="130"/>
      <c r="D378" s="131"/>
      <c r="E378" s="132"/>
    </row>
    <row r="379" spans="2:5" ht="13.5">
      <c r="B379" s="129"/>
      <c r="C379" s="130"/>
      <c r="D379" s="131"/>
      <c r="E379" s="132"/>
    </row>
    <row r="380" spans="2:5" ht="13.5">
      <c r="B380" s="129"/>
      <c r="C380" s="130"/>
      <c r="D380" s="131"/>
      <c r="E380" s="132"/>
    </row>
    <row r="381" spans="2:5" ht="13.5">
      <c r="B381" s="129"/>
      <c r="C381" s="130"/>
      <c r="D381" s="131"/>
      <c r="E381" s="132"/>
    </row>
    <row r="382" spans="2:5" ht="13.5">
      <c r="B382" s="129"/>
      <c r="C382" s="130"/>
      <c r="D382" s="131"/>
      <c r="E382" s="132"/>
    </row>
    <row r="383" spans="2:5" ht="13.5">
      <c r="B383" s="129"/>
      <c r="C383" s="130"/>
      <c r="D383" s="131"/>
      <c r="E383" s="132"/>
    </row>
    <row r="384" spans="2:5" ht="13.5">
      <c r="B384" s="129"/>
      <c r="C384" s="130"/>
      <c r="D384" s="131"/>
      <c r="E384" s="132"/>
    </row>
    <row r="385" spans="2:5" ht="13.5">
      <c r="B385" s="129"/>
      <c r="C385" s="130"/>
      <c r="D385" s="131"/>
      <c r="E385" s="132"/>
    </row>
    <row r="386" spans="2:5" ht="13.5">
      <c r="B386" s="129"/>
      <c r="C386" s="130"/>
      <c r="D386" s="131"/>
      <c r="E386" s="132"/>
    </row>
    <row r="387" spans="2:5" ht="13.5">
      <c r="B387" s="129"/>
      <c r="C387" s="130"/>
      <c r="D387" s="131"/>
      <c r="E387" s="132"/>
    </row>
    <row r="388" spans="2:5" ht="13.5">
      <c r="B388" s="129"/>
      <c r="C388" s="130"/>
      <c r="D388" s="131"/>
      <c r="E388" s="132"/>
    </row>
    <row r="389" spans="2:5" ht="13.5">
      <c r="B389" s="129"/>
      <c r="C389" s="130"/>
      <c r="D389" s="131"/>
      <c r="E389" s="132"/>
    </row>
    <row r="390" spans="2:5" ht="13.5">
      <c r="B390" s="129"/>
      <c r="C390" s="130"/>
      <c r="D390" s="131"/>
      <c r="E390" s="132"/>
    </row>
    <row r="391" spans="2:5" ht="13.5">
      <c r="B391" s="129"/>
      <c r="C391" s="130"/>
      <c r="D391" s="131"/>
      <c r="E391" s="132"/>
    </row>
    <row r="392" spans="2:5" ht="13.5">
      <c r="B392" s="129"/>
      <c r="C392" s="130"/>
      <c r="D392" s="131"/>
      <c r="E392" s="132"/>
    </row>
    <row r="393" spans="2:5" ht="13.5">
      <c r="B393" s="129"/>
      <c r="C393" s="130"/>
      <c r="D393" s="131"/>
      <c r="E393" s="132"/>
    </row>
    <row r="394" spans="2:5" ht="13.5">
      <c r="B394" s="129"/>
      <c r="C394" s="130"/>
      <c r="D394" s="131"/>
      <c r="E394" s="132"/>
    </row>
    <row r="395" spans="2:5" ht="13.5">
      <c r="B395" s="129"/>
      <c r="C395" s="130"/>
      <c r="D395" s="131"/>
      <c r="E395" s="132"/>
    </row>
    <row r="396" spans="2:5" ht="13.5">
      <c r="B396" s="129"/>
      <c r="C396" s="130"/>
      <c r="D396" s="131"/>
      <c r="E396" s="132"/>
    </row>
    <row r="397" spans="2:5" ht="13.5">
      <c r="B397" s="129"/>
      <c r="C397" s="130"/>
      <c r="D397" s="131"/>
      <c r="E397" s="132"/>
    </row>
    <row r="398" spans="2:5" ht="13.5">
      <c r="B398" s="129"/>
      <c r="C398" s="130"/>
      <c r="D398" s="131"/>
      <c r="E398" s="132"/>
    </row>
    <row r="399" spans="2:5" ht="13.5">
      <c r="B399" s="129"/>
      <c r="C399" s="130"/>
      <c r="D399" s="131"/>
      <c r="E399" s="132"/>
    </row>
    <row r="400" spans="2:5" ht="13.5">
      <c r="B400" s="129"/>
      <c r="C400" s="130"/>
      <c r="D400" s="131"/>
      <c r="E400" s="132"/>
    </row>
    <row r="401" spans="2:5" ht="13.5">
      <c r="B401" s="129"/>
      <c r="C401" s="130"/>
      <c r="D401" s="131"/>
      <c r="E401" s="132"/>
    </row>
    <row r="402" spans="2:5" ht="13.5">
      <c r="B402" s="129"/>
      <c r="C402" s="130"/>
      <c r="D402" s="131"/>
      <c r="E402" s="132"/>
    </row>
    <row r="403" spans="2:5" ht="13.5">
      <c r="B403" s="129"/>
      <c r="C403" s="130"/>
      <c r="D403" s="131"/>
      <c r="E403" s="132"/>
    </row>
    <row r="404" spans="2:5" ht="13.5">
      <c r="B404" s="129"/>
      <c r="C404" s="130"/>
      <c r="D404" s="131"/>
      <c r="E404" s="132"/>
    </row>
    <row r="405" spans="2:5" ht="13.5">
      <c r="B405" s="129"/>
      <c r="C405" s="130"/>
      <c r="D405" s="131"/>
      <c r="E405" s="132"/>
    </row>
    <row r="406" spans="2:5" ht="13.5">
      <c r="B406" s="129"/>
      <c r="C406" s="130"/>
      <c r="D406" s="131"/>
      <c r="E406" s="132"/>
    </row>
    <row r="407" spans="2:5" ht="13.5">
      <c r="B407" s="129"/>
      <c r="C407" s="130"/>
      <c r="D407" s="131"/>
      <c r="E407" s="132"/>
    </row>
    <row r="408" spans="2:5" ht="13.5">
      <c r="B408" s="129"/>
      <c r="C408" s="130"/>
      <c r="D408" s="131"/>
      <c r="E408" s="132"/>
    </row>
    <row r="409" spans="2:5" ht="13.5">
      <c r="B409" s="129"/>
      <c r="C409" s="130"/>
      <c r="D409" s="131"/>
      <c r="E409" s="132"/>
    </row>
    <row r="410" spans="2:5" ht="13.5">
      <c r="B410" s="129"/>
      <c r="C410" s="130"/>
      <c r="D410" s="131"/>
      <c r="E410" s="132"/>
    </row>
    <row r="411" spans="2:5" ht="13.5">
      <c r="B411" s="129"/>
      <c r="C411" s="130"/>
      <c r="D411" s="131"/>
      <c r="E411" s="132"/>
    </row>
    <row r="412" spans="2:5" ht="13.5">
      <c r="B412" s="129"/>
      <c r="C412" s="130"/>
      <c r="D412" s="131"/>
      <c r="E412" s="132"/>
    </row>
    <row r="413" spans="2:5" ht="13.5">
      <c r="B413" s="129"/>
      <c r="C413" s="130"/>
      <c r="D413" s="131"/>
      <c r="E413" s="132"/>
    </row>
    <row r="414" spans="2:5" ht="13.5">
      <c r="B414" s="129"/>
      <c r="C414" s="130"/>
      <c r="D414" s="131"/>
      <c r="E414" s="132"/>
    </row>
    <row r="415" spans="2:5" ht="13.5">
      <c r="B415" s="129"/>
      <c r="C415" s="130"/>
      <c r="D415" s="131"/>
      <c r="E415" s="132"/>
    </row>
    <row r="416" spans="2:5" ht="13.5">
      <c r="B416" s="129"/>
      <c r="C416" s="130"/>
      <c r="D416" s="131"/>
      <c r="E416" s="132"/>
    </row>
    <row r="417" spans="2:5" ht="13.5">
      <c r="B417" s="129"/>
      <c r="C417" s="130"/>
      <c r="D417" s="131"/>
      <c r="E417" s="132"/>
    </row>
    <row r="418" spans="2:5" ht="13.5">
      <c r="B418" s="129"/>
      <c r="C418" s="130"/>
      <c r="D418" s="131"/>
      <c r="E418" s="132"/>
    </row>
    <row r="419" spans="2:5" ht="13.5">
      <c r="B419" s="129"/>
      <c r="C419" s="130"/>
      <c r="D419" s="131"/>
      <c r="E419" s="132"/>
    </row>
    <row r="420" spans="2:5" ht="13.5">
      <c r="B420" s="129"/>
      <c r="C420" s="130"/>
      <c r="D420" s="131"/>
      <c r="E420" s="132"/>
    </row>
    <row r="421" spans="2:5" ht="13.5">
      <c r="B421" s="129"/>
      <c r="C421" s="130"/>
      <c r="D421" s="131"/>
      <c r="E421" s="132"/>
    </row>
    <row r="422" spans="2:5" ht="13.5">
      <c r="B422" s="129"/>
      <c r="C422" s="130"/>
      <c r="D422" s="131"/>
      <c r="E422" s="132"/>
    </row>
    <row r="423" spans="2:5" ht="13.5">
      <c r="B423" s="129"/>
      <c r="C423" s="130"/>
      <c r="D423" s="131"/>
      <c r="E423" s="132"/>
    </row>
    <row r="424" spans="2:5" ht="13.5">
      <c r="B424" s="129"/>
      <c r="C424" s="130"/>
      <c r="D424" s="131"/>
      <c r="E424" s="132"/>
    </row>
    <row r="425" spans="2:5" ht="13.5">
      <c r="B425" s="129"/>
      <c r="C425" s="130"/>
      <c r="D425" s="131"/>
      <c r="E425" s="132"/>
    </row>
    <row r="426" spans="2:5" ht="13.5">
      <c r="B426" s="129"/>
      <c r="C426" s="130"/>
      <c r="D426" s="131"/>
      <c r="E426" s="132"/>
    </row>
    <row r="427" spans="2:5" ht="13.5">
      <c r="B427" s="129"/>
      <c r="C427" s="130"/>
      <c r="D427" s="131"/>
      <c r="E427" s="132"/>
    </row>
    <row r="428" spans="2:5" ht="13.5">
      <c r="B428" s="129"/>
      <c r="C428" s="130"/>
      <c r="D428" s="131"/>
      <c r="E428" s="132"/>
    </row>
    <row r="429" spans="2:5" ht="13.5">
      <c r="B429" s="129"/>
      <c r="C429" s="130"/>
      <c r="D429" s="131"/>
      <c r="E429" s="132"/>
    </row>
    <row r="430" spans="2:5" ht="13.5">
      <c r="B430" s="129"/>
      <c r="C430" s="130"/>
      <c r="D430" s="131"/>
      <c r="E430" s="132"/>
    </row>
    <row r="431" spans="2:5" ht="13.5">
      <c r="B431" s="129"/>
      <c r="C431" s="130"/>
      <c r="D431" s="131"/>
      <c r="E431" s="132"/>
    </row>
    <row r="432" spans="2:5" ht="13.5">
      <c r="B432" s="129"/>
      <c r="C432" s="130"/>
      <c r="D432" s="131"/>
      <c r="E432" s="132"/>
    </row>
    <row r="433" spans="2:5" ht="13.5">
      <c r="B433" s="129"/>
      <c r="C433" s="130"/>
      <c r="D433" s="131"/>
      <c r="E433" s="132"/>
    </row>
    <row r="434" spans="2:5" ht="13.5">
      <c r="B434" s="129"/>
      <c r="C434" s="130"/>
      <c r="D434" s="131"/>
      <c r="E434" s="132"/>
    </row>
    <row r="435" spans="2:5" ht="13.5">
      <c r="B435" s="129"/>
      <c r="C435" s="130"/>
      <c r="D435" s="131"/>
      <c r="E435" s="132"/>
    </row>
    <row r="436" spans="2:5" ht="13.5">
      <c r="B436" s="129"/>
      <c r="C436" s="130"/>
      <c r="D436" s="131"/>
      <c r="E436" s="132"/>
    </row>
    <row r="437" spans="2:5" ht="13.5">
      <c r="B437" s="129"/>
      <c r="C437" s="130"/>
      <c r="D437" s="131"/>
      <c r="E437" s="132"/>
    </row>
    <row r="438" spans="2:5" ht="13.5">
      <c r="B438" s="129"/>
      <c r="C438" s="130"/>
      <c r="D438" s="131"/>
      <c r="E438" s="132"/>
    </row>
    <row r="439" spans="2:5" ht="13.5">
      <c r="B439" s="129"/>
      <c r="C439" s="130"/>
      <c r="D439" s="131"/>
      <c r="E439" s="132"/>
    </row>
    <row r="440" spans="2:5" ht="13.5">
      <c r="B440" s="129"/>
      <c r="C440" s="130"/>
      <c r="D440" s="131"/>
      <c r="E440" s="132"/>
    </row>
    <row r="441" spans="2:5" ht="13.5">
      <c r="B441" s="129"/>
      <c r="C441" s="130"/>
      <c r="D441" s="131"/>
      <c r="E441" s="132"/>
    </row>
    <row r="442" spans="2:5" ht="13.5">
      <c r="B442" s="129"/>
      <c r="C442" s="130"/>
      <c r="D442" s="131"/>
      <c r="E442" s="132"/>
    </row>
    <row r="443" spans="2:5" ht="13.5">
      <c r="B443" s="129"/>
      <c r="C443" s="130"/>
      <c r="D443" s="131"/>
      <c r="E443" s="132"/>
    </row>
    <row r="444" spans="2:5" ht="13.5">
      <c r="B444" s="129"/>
      <c r="C444" s="130"/>
      <c r="D444" s="131"/>
      <c r="E444" s="132"/>
    </row>
    <row r="445" spans="2:5" ht="13.5">
      <c r="B445" s="129"/>
      <c r="C445" s="130"/>
      <c r="D445" s="131"/>
      <c r="E445" s="132"/>
    </row>
    <row r="446" spans="2:5" ht="13.5">
      <c r="B446" s="129"/>
      <c r="C446" s="130"/>
      <c r="D446" s="131"/>
      <c r="E446" s="132"/>
    </row>
    <row r="447" spans="2:5" ht="13.5">
      <c r="B447" s="129"/>
      <c r="C447" s="130"/>
      <c r="D447" s="131"/>
      <c r="E447" s="132"/>
    </row>
    <row r="448" spans="2:5" ht="13.5">
      <c r="B448" s="129"/>
      <c r="C448" s="130"/>
      <c r="D448" s="131"/>
      <c r="E448" s="132"/>
    </row>
    <row r="449" spans="2:5" ht="13.5">
      <c r="B449" s="129"/>
      <c r="C449" s="130"/>
      <c r="D449" s="131"/>
      <c r="E449" s="132"/>
    </row>
    <row r="450" spans="2:5" ht="13.5">
      <c r="B450" s="129"/>
      <c r="C450" s="130"/>
      <c r="D450" s="131"/>
      <c r="E450" s="132"/>
    </row>
    <row r="451" spans="2:5" ht="13.5">
      <c r="B451" s="129"/>
      <c r="C451" s="130"/>
      <c r="D451" s="131"/>
      <c r="E451" s="132"/>
    </row>
    <row r="452" spans="2:5" ht="13.5">
      <c r="B452" s="129"/>
      <c r="C452" s="130"/>
      <c r="D452" s="131"/>
      <c r="E452" s="132"/>
    </row>
    <row r="453" spans="2:5" ht="13.5">
      <c r="B453" s="129"/>
      <c r="C453" s="130"/>
      <c r="D453" s="131"/>
      <c r="E453" s="132"/>
    </row>
    <row r="454" spans="2:5" ht="13.5">
      <c r="B454" s="129"/>
      <c r="C454" s="130"/>
      <c r="D454" s="131"/>
      <c r="E454" s="132"/>
    </row>
    <row r="455" spans="2:5" ht="13.5">
      <c r="B455" s="129"/>
      <c r="C455" s="130"/>
      <c r="D455" s="131"/>
      <c r="E455" s="132"/>
    </row>
    <row r="456" spans="2:5" ht="13.5">
      <c r="B456" s="129"/>
      <c r="C456" s="130"/>
      <c r="D456" s="131"/>
      <c r="E456" s="132"/>
    </row>
    <row r="457" spans="2:5" ht="13.5">
      <c r="B457" s="129"/>
      <c r="C457" s="130"/>
      <c r="D457" s="131"/>
      <c r="E457" s="132"/>
    </row>
    <row r="458" spans="2:5" ht="13.5">
      <c r="B458" s="129"/>
      <c r="C458" s="130"/>
      <c r="D458" s="131"/>
      <c r="E458" s="132"/>
    </row>
    <row r="459" spans="2:5" ht="13.5">
      <c r="B459" s="129"/>
      <c r="C459" s="130"/>
      <c r="D459" s="131"/>
      <c r="E459" s="132"/>
    </row>
    <row r="460" spans="2:5" ht="13.5">
      <c r="B460" s="129"/>
      <c r="C460" s="130"/>
      <c r="D460" s="131"/>
      <c r="E460" s="132"/>
    </row>
    <row r="461" spans="2:5" ht="13.5">
      <c r="B461" s="129"/>
      <c r="C461" s="130"/>
      <c r="D461" s="131"/>
      <c r="E461" s="132"/>
    </row>
    <row r="462" spans="2:5" ht="13.5">
      <c r="B462" s="129"/>
      <c r="C462" s="130"/>
      <c r="D462" s="131"/>
      <c r="E462" s="132"/>
    </row>
    <row r="463" spans="2:5" ht="13.5">
      <c r="B463" s="129"/>
      <c r="C463" s="130"/>
      <c r="D463" s="131"/>
      <c r="E463" s="132"/>
    </row>
    <row r="464" spans="2:5" ht="13.5">
      <c r="B464" s="129"/>
      <c r="C464" s="130"/>
      <c r="D464" s="131"/>
      <c r="E464" s="132"/>
    </row>
    <row r="465" spans="2:5" ht="13.5">
      <c r="B465" s="129"/>
      <c r="C465" s="130"/>
      <c r="D465" s="131"/>
      <c r="E465" s="132"/>
    </row>
    <row r="466" spans="2:5" ht="13.5">
      <c r="B466" s="129"/>
      <c r="C466" s="130"/>
      <c r="D466" s="131"/>
      <c r="E466" s="132"/>
    </row>
    <row r="467" spans="2:5" ht="13.5">
      <c r="B467" s="129"/>
      <c r="C467" s="130"/>
      <c r="D467" s="131"/>
      <c r="E467" s="132"/>
    </row>
    <row r="468" spans="2:5" ht="13.5">
      <c r="B468" s="129"/>
      <c r="C468" s="130"/>
      <c r="D468" s="131"/>
      <c r="E468" s="132"/>
    </row>
    <row r="469" spans="2:5" ht="13.5">
      <c r="B469" s="129"/>
      <c r="C469" s="130"/>
      <c r="D469" s="131"/>
      <c r="E469" s="132"/>
    </row>
    <row r="470" spans="2:5" ht="13.5">
      <c r="B470" s="129"/>
      <c r="C470" s="130"/>
      <c r="D470" s="131"/>
      <c r="E470" s="132"/>
    </row>
    <row r="471" spans="2:5" ht="13.5">
      <c r="B471" s="129"/>
      <c r="C471" s="130"/>
      <c r="D471" s="131"/>
      <c r="E471" s="132"/>
    </row>
    <row r="472" spans="2:5" ht="13.5">
      <c r="B472" s="129"/>
      <c r="C472" s="130"/>
      <c r="D472" s="131"/>
      <c r="E472" s="132"/>
    </row>
    <row r="473" spans="2:5" ht="13.5">
      <c r="B473" s="129"/>
      <c r="C473" s="130"/>
      <c r="D473" s="131"/>
      <c r="E473" s="132"/>
    </row>
    <row r="474" spans="2:5" ht="13.5">
      <c r="B474" s="129"/>
      <c r="C474" s="130"/>
      <c r="D474" s="131"/>
      <c r="E474" s="132"/>
    </row>
    <row r="475" spans="2:5" ht="13.5">
      <c r="B475" s="129"/>
      <c r="C475" s="130"/>
      <c r="D475" s="131"/>
      <c r="E475" s="132"/>
    </row>
    <row r="476" spans="2:5" ht="13.5">
      <c r="B476" s="129"/>
      <c r="C476" s="130"/>
      <c r="D476" s="131"/>
      <c r="E476" s="132"/>
    </row>
    <row r="477" spans="2:5" ht="13.5">
      <c r="B477" s="129"/>
      <c r="C477" s="130"/>
      <c r="D477" s="131"/>
      <c r="E477" s="132"/>
    </row>
    <row r="478" spans="2:5" ht="13.5">
      <c r="B478" s="129"/>
      <c r="C478" s="130"/>
      <c r="D478" s="131"/>
      <c r="E478" s="132"/>
    </row>
    <row r="479" spans="2:5" ht="13.5">
      <c r="B479" s="129"/>
      <c r="C479" s="130"/>
      <c r="D479" s="131"/>
      <c r="E479" s="132"/>
    </row>
    <row r="480" spans="2:5" ht="13.5">
      <c r="B480" s="129"/>
      <c r="C480" s="130"/>
      <c r="D480" s="131"/>
      <c r="E480" s="132"/>
    </row>
    <row r="481" spans="2:5" ht="13.5">
      <c r="B481" s="129"/>
      <c r="C481" s="130"/>
      <c r="D481" s="131"/>
      <c r="E481" s="132"/>
    </row>
    <row r="482" spans="2:5" ht="13.5">
      <c r="B482" s="129"/>
      <c r="C482" s="130"/>
      <c r="D482" s="131"/>
      <c r="E482" s="132"/>
    </row>
    <row r="483" spans="2:5" ht="13.5">
      <c r="B483" s="129"/>
      <c r="C483" s="130"/>
      <c r="D483" s="131"/>
      <c r="E483" s="132"/>
    </row>
    <row r="484" spans="2:5" ht="13.5">
      <c r="B484" s="129"/>
      <c r="C484" s="130"/>
      <c r="D484" s="131"/>
      <c r="E484" s="132"/>
    </row>
    <row r="485" spans="2:5" ht="13.5">
      <c r="B485" s="129"/>
      <c r="C485" s="130"/>
      <c r="D485" s="131"/>
      <c r="E485" s="132"/>
    </row>
    <row r="486" spans="2:5" ht="13.5">
      <c r="B486" s="129"/>
      <c r="C486" s="130"/>
      <c r="D486" s="131"/>
      <c r="E486" s="132"/>
    </row>
    <row r="487" spans="2:5" ht="13.5">
      <c r="B487" s="129"/>
      <c r="C487" s="130"/>
      <c r="D487" s="131"/>
      <c r="E487" s="132"/>
    </row>
    <row r="488" spans="2:5" ht="13.5">
      <c r="B488" s="129"/>
      <c r="C488" s="130"/>
      <c r="D488" s="131"/>
      <c r="E488" s="132"/>
    </row>
    <row r="489" spans="2:5" ht="13.5">
      <c r="B489" s="129"/>
      <c r="C489" s="130"/>
      <c r="D489" s="131"/>
      <c r="E489" s="132"/>
    </row>
    <row r="490" spans="2:5" ht="13.5">
      <c r="B490" s="129"/>
      <c r="C490" s="130"/>
      <c r="D490" s="131"/>
      <c r="E490" s="132"/>
    </row>
    <row r="491" spans="2:5" ht="13.5">
      <c r="B491" s="129"/>
      <c r="C491" s="130"/>
      <c r="D491" s="131"/>
      <c r="E491" s="132"/>
    </row>
    <row r="492" spans="2:5" ht="13.5">
      <c r="B492" s="129"/>
      <c r="C492" s="130"/>
      <c r="D492" s="131"/>
      <c r="E492" s="132"/>
    </row>
    <row r="493" spans="2:5" ht="13.5">
      <c r="B493" s="129"/>
      <c r="C493" s="130"/>
      <c r="D493" s="131"/>
      <c r="E493" s="132"/>
    </row>
    <row r="494" spans="2:5" ht="13.5">
      <c r="B494" s="129"/>
      <c r="C494" s="130"/>
      <c r="D494" s="131"/>
      <c r="E494" s="132"/>
    </row>
    <row r="495" spans="2:5" ht="13.5">
      <c r="B495" s="129"/>
      <c r="C495" s="130"/>
      <c r="D495" s="131"/>
      <c r="E495" s="132"/>
    </row>
    <row r="496" spans="2:5" ht="13.5">
      <c r="B496" s="129"/>
      <c r="C496" s="130"/>
      <c r="D496" s="131"/>
      <c r="E496" s="132"/>
    </row>
    <row r="497" spans="2:5" ht="13.5">
      <c r="B497" s="129"/>
      <c r="C497" s="130"/>
      <c r="D497" s="131"/>
      <c r="E497" s="132"/>
    </row>
    <row r="498" spans="2:5" ht="13.5">
      <c r="B498" s="129"/>
      <c r="C498" s="130"/>
      <c r="D498" s="131"/>
      <c r="E498" s="132"/>
    </row>
    <row r="499" spans="2:5" ht="13.5">
      <c r="B499" s="129"/>
      <c r="C499" s="130"/>
      <c r="D499" s="131"/>
      <c r="E499" s="132"/>
    </row>
    <row r="500" spans="2:5" ht="13.5">
      <c r="B500" s="129"/>
      <c r="C500" s="130"/>
      <c r="D500" s="131"/>
      <c r="E500" s="132"/>
    </row>
    <row r="501" spans="2:5" ht="13.5">
      <c r="B501" s="129"/>
      <c r="C501" s="130"/>
      <c r="D501" s="131"/>
      <c r="E501" s="132"/>
    </row>
    <row r="502" spans="2:5" ht="13.5">
      <c r="B502" s="129"/>
      <c r="C502" s="130"/>
      <c r="D502" s="131"/>
      <c r="E502" s="132"/>
    </row>
    <row r="503" spans="2:5" ht="13.5">
      <c r="B503" s="129"/>
      <c r="C503" s="130"/>
      <c r="D503" s="131"/>
      <c r="E503" s="132"/>
    </row>
    <row r="504" spans="2:5" ht="13.5">
      <c r="B504" s="129"/>
      <c r="C504" s="130"/>
      <c r="D504" s="131"/>
      <c r="E504" s="132"/>
    </row>
    <row r="505" spans="2:5" ht="13.5">
      <c r="B505" s="129"/>
      <c r="C505" s="130"/>
      <c r="D505" s="131"/>
      <c r="E505" s="132"/>
    </row>
    <row r="506" spans="2:5" ht="13.5">
      <c r="B506" s="129"/>
      <c r="C506" s="130"/>
      <c r="D506" s="131"/>
      <c r="E506" s="132"/>
    </row>
    <row r="507" spans="2:5" ht="13.5">
      <c r="B507" s="129"/>
      <c r="C507" s="130"/>
      <c r="D507" s="131"/>
      <c r="E507" s="132"/>
    </row>
    <row r="508" spans="2:5" ht="13.5">
      <c r="B508" s="129"/>
      <c r="C508" s="130"/>
      <c r="D508" s="131"/>
      <c r="E508" s="132"/>
    </row>
    <row r="509" spans="2:5" ht="13.5">
      <c r="B509" s="129"/>
      <c r="C509" s="130"/>
      <c r="D509" s="131"/>
      <c r="E509" s="132"/>
    </row>
    <row r="510" spans="2:5" ht="13.5">
      <c r="B510" s="129"/>
      <c r="C510" s="130"/>
      <c r="D510" s="131"/>
      <c r="E510" s="132"/>
    </row>
    <row r="511" spans="2:5" ht="13.5">
      <c r="B511" s="129"/>
      <c r="C511" s="130"/>
      <c r="D511" s="131"/>
      <c r="E511" s="132"/>
    </row>
    <row r="512" spans="2:5" ht="13.5">
      <c r="B512" s="129"/>
      <c r="C512" s="130"/>
      <c r="D512" s="131"/>
      <c r="E512" s="132"/>
    </row>
    <row r="513" spans="2:5" ht="13.5">
      <c r="B513" s="129"/>
      <c r="C513" s="130"/>
      <c r="D513" s="131"/>
      <c r="E513" s="132"/>
    </row>
    <row r="514" spans="2:5" ht="13.5">
      <c r="B514" s="129"/>
      <c r="C514" s="130"/>
      <c r="D514" s="131"/>
      <c r="E514" s="132"/>
    </row>
    <row r="515" spans="2:5" ht="13.5">
      <c r="B515" s="129"/>
      <c r="C515" s="130"/>
      <c r="D515" s="131"/>
      <c r="E515" s="132"/>
    </row>
    <row r="516" spans="2:5" ht="13.5">
      <c r="B516" s="129"/>
      <c r="C516" s="130"/>
      <c r="D516" s="131"/>
      <c r="E516" s="132"/>
    </row>
    <row r="517" spans="2:5" ht="13.5">
      <c r="B517" s="129"/>
      <c r="C517" s="130"/>
      <c r="D517" s="131"/>
      <c r="E517" s="132"/>
    </row>
    <row r="518" spans="2:5" ht="13.5">
      <c r="B518" s="129"/>
      <c r="C518" s="130"/>
      <c r="D518" s="131"/>
      <c r="E518" s="132"/>
    </row>
    <row r="519" spans="2:5" ht="13.5">
      <c r="B519" s="129"/>
      <c r="C519" s="130"/>
      <c r="D519" s="131"/>
      <c r="E519" s="132"/>
    </row>
    <row r="520" spans="2:5" ht="13.5">
      <c r="B520" s="129"/>
      <c r="C520" s="130"/>
      <c r="D520" s="131"/>
      <c r="E520" s="132"/>
    </row>
    <row r="521" spans="2:5" ht="13.5">
      <c r="B521" s="129"/>
      <c r="C521" s="130"/>
      <c r="D521" s="131"/>
      <c r="E521" s="132"/>
    </row>
    <row r="522" spans="2:5" ht="13.5">
      <c r="B522" s="129"/>
      <c r="C522" s="130"/>
      <c r="D522" s="131"/>
      <c r="E522" s="132"/>
    </row>
    <row r="523" spans="2:5" ht="13.5">
      <c r="B523" s="129"/>
      <c r="C523" s="130"/>
      <c r="D523" s="131"/>
      <c r="E523" s="132"/>
    </row>
    <row r="524" spans="2:5" ht="13.5">
      <c r="B524" s="129"/>
      <c r="C524" s="130"/>
      <c r="D524" s="131"/>
      <c r="E524" s="132"/>
    </row>
    <row r="525" spans="2:5" ht="13.5">
      <c r="B525" s="129"/>
      <c r="C525" s="130"/>
      <c r="D525" s="131"/>
      <c r="E525" s="132"/>
    </row>
    <row r="526" spans="2:5" ht="13.5">
      <c r="B526" s="129"/>
      <c r="C526" s="130"/>
      <c r="D526" s="131"/>
      <c r="E526" s="132"/>
    </row>
    <row r="527" spans="2:5" ht="13.5">
      <c r="B527" s="129"/>
      <c r="C527" s="130"/>
      <c r="D527" s="131"/>
      <c r="E527" s="132"/>
    </row>
    <row r="528" spans="2:5" ht="13.5">
      <c r="B528" s="129"/>
      <c r="C528" s="130"/>
      <c r="D528" s="131"/>
      <c r="E528" s="132"/>
    </row>
    <row r="529" spans="2:5" ht="13.5">
      <c r="B529" s="129"/>
      <c r="C529" s="130"/>
      <c r="D529" s="131"/>
      <c r="E529" s="132"/>
    </row>
    <row r="530" spans="2:5" ht="13.5">
      <c r="B530" s="129"/>
      <c r="C530" s="130"/>
      <c r="D530" s="131"/>
      <c r="E530" s="132"/>
    </row>
    <row r="531" spans="2:5" ht="13.5">
      <c r="B531" s="129"/>
      <c r="C531" s="130"/>
      <c r="D531" s="131"/>
      <c r="E531" s="132"/>
    </row>
    <row r="532" spans="2:5" ht="13.5">
      <c r="B532" s="129"/>
      <c r="C532" s="130"/>
      <c r="D532" s="131"/>
      <c r="E532" s="132"/>
    </row>
    <row r="533" spans="2:5" ht="13.5">
      <c r="B533" s="129"/>
      <c r="C533" s="130"/>
      <c r="D533" s="131"/>
      <c r="E533" s="132"/>
    </row>
    <row r="534" spans="2:5" ht="13.5">
      <c r="B534" s="129"/>
      <c r="C534" s="130"/>
      <c r="D534" s="131"/>
      <c r="E534" s="132"/>
    </row>
    <row r="535" spans="2:5" ht="13.5">
      <c r="B535" s="129"/>
      <c r="C535" s="130"/>
      <c r="D535" s="131"/>
      <c r="E535" s="132"/>
    </row>
    <row r="536" spans="2:5" ht="13.5">
      <c r="B536" s="129"/>
      <c r="C536" s="130"/>
      <c r="D536" s="131"/>
      <c r="E536" s="132"/>
    </row>
    <row r="537" spans="2:5" ht="13.5">
      <c r="B537" s="129"/>
      <c r="C537" s="130"/>
      <c r="D537" s="131"/>
      <c r="E537" s="132"/>
    </row>
    <row r="538" spans="2:5" ht="13.5">
      <c r="B538" s="129"/>
      <c r="C538" s="130"/>
      <c r="D538" s="131"/>
      <c r="E538" s="132"/>
    </row>
    <row r="539" spans="2:5" ht="13.5">
      <c r="B539" s="129"/>
      <c r="C539" s="130"/>
      <c r="D539" s="131"/>
      <c r="E539" s="132"/>
    </row>
    <row r="540" spans="2:5" ht="13.5">
      <c r="B540" s="129"/>
      <c r="C540" s="130"/>
      <c r="D540" s="131"/>
      <c r="E540" s="132"/>
    </row>
    <row r="541" spans="2:5" ht="13.5">
      <c r="B541" s="129"/>
      <c r="C541" s="130"/>
      <c r="D541" s="131"/>
      <c r="E541" s="132"/>
    </row>
    <row r="542" spans="2:5" ht="13.5">
      <c r="B542" s="129"/>
      <c r="C542" s="130"/>
      <c r="D542" s="131"/>
      <c r="E542" s="132"/>
    </row>
    <row r="543" spans="2:5" ht="13.5">
      <c r="B543" s="129"/>
      <c r="C543" s="130"/>
      <c r="D543" s="131"/>
      <c r="E543" s="132"/>
    </row>
    <row r="544" spans="2:5" ht="13.5">
      <c r="B544" s="129"/>
      <c r="C544" s="130"/>
      <c r="D544" s="131"/>
      <c r="E544" s="132"/>
    </row>
    <row r="545" spans="2:5" ht="13.5">
      <c r="B545" s="129"/>
      <c r="C545" s="130"/>
      <c r="D545" s="131"/>
      <c r="E545" s="132"/>
    </row>
    <row r="546" spans="2:5" ht="13.5">
      <c r="B546" s="129"/>
      <c r="C546" s="130"/>
      <c r="D546" s="131"/>
      <c r="E546" s="132"/>
    </row>
    <row r="547" spans="2:5" ht="13.5">
      <c r="B547" s="129"/>
      <c r="C547" s="130"/>
      <c r="D547" s="131"/>
      <c r="E547" s="132"/>
    </row>
    <row r="548" spans="2:5" ht="13.5">
      <c r="B548" s="129"/>
      <c r="C548" s="130"/>
      <c r="D548" s="131"/>
      <c r="E548" s="132"/>
    </row>
    <row r="549" spans="2:5" ht="13.5">
      <c r="B549" s="129"/>
      <c r="C549" s="130"/>
      <c r="D549" s="131"/>
      <c r="E549" s="132"/>
    </row>
    <row r="550" spans="2:5" ht="13.5">
      <c r="B550" s="129"/>
      <c r="C550" s="130"/>
      <c r="D550" s="131"/>
      <c r="E550" s="132"/>
    </row>
    <row r="551" spans="2:5" ht="13.5">
      <c r="B551" s="129"/>
      <c r="C551" s="130"/>
      <c r="D551" s="131"/>
      <c r="E551" s="132"/>
    </row>
    <row r="552" spans="2:5" ht="13.5">
      <c r="B552" s="129"/>
      <c r="C552" s="130"/>
      <c r="D552" s="131"/>
      <c r="E552" s="132"/>
    </row>
    <row r="553" spans="2:5" ht="13.5">
      <c r="B553" s="129"/>
      <c r="C553" s="130"/>
      <c r="D553" s="131"/>
      <c r="E553" s="132"/>
    </row>
    <row r="554" spans="2:5" ht="13.5">
      <c r="B554" s="129"/>
      <c r="C554" s="130"/>
      <c r="D554" s="131"/>
      <c r="E554" s="132"/>
    </row>
    <row r="555" spans="2:5" ht="13.5">
      <c r="B555" s="129"/>
      <c r="C555" s="130"/>
      <c r="D555" s="131"/>
      <c r="E555" s="132"/>
    </row>
    <row r="556" spans="2:5" ht="13.5">
      <c r="B556" s="129"/>
      <c r="C556" s="130"/>
      <c r="D556" s="131"/>
      <c r="E556" s="132"/>
    </row>
    <row r="557" spans="2:5" ht="13.5">
      <c r="B557" s="129"/>
      <c r="C557" s="130"/>
      <c r="D557" s="131"/>
      <c r="E557" s="132"/>
    </row>
    <row r="558" spans="2:5" ht="13.5">
      <c r="B558" s="129"/>
      <c r="C558" s="130"/>
      <c r="D558" s="131"/>
      <c r="E558" s="132"/>
    </row>
    <row r="559" spans="2:5" ht="13.5">
      <c r="B559" s="129"/>
      <c r="C559" s="130"/>
      <c r="D559" s="131"/>
      <c r="E559" s="132"/>
    </row>
    <row r="560" spans="2:5" ht="13.5">
      <c r="B560" s="129"/>
      <c r="C560" s="130"/>
      <c r="D560" s="131"/>
      <c r="E560" s="132"/>
    </row>
    <row r="561" spans="2:5" ht="13.5">
      <c r="B561" s="129"/>
      <c r="C561" s="130"/>
      <c r="D561" s="131"/>
      <c r="E561" s="132"/>
    </row>
    <row r="562" spans="2:5" ht="13.5">
      <c r="B562" s="129"/>
      <c r="C562" s="130"/>
      <c r="D562" s="131"/>
      <c r="E562" s="132"/>
    </row>
    <row r="563" spans="2:5" ht="13.5">
      <c r="B563" s="129"/>
      <c r="C563" s="130"/>
      <c r="D563" s="131"/>
      <c r="E563" s="132"/>
    </row>
    <row r="564" spans="2:5" ht="13.5">
      <c r="B564" s="129"/>
      <c r="C564" s="130"/>
      <c r="D564" s="131"/>
      <c r="E564" s="132"/>
    </row>
    <row r="565" spans="2:5" ht="13.5">
      <c r="B565" s="129"/>
      <c r="C565" s="130"/>
      <c r="D565" s="131"/>
      <c r="E565" s="132"/>
    </row>
    <row r="566" spans="2:5" ht="13.5">
      <c r="B566" s="129"/>
      <c r="C566" s="130"/>
      <c r="D566" s="131"/>
      <c r="E566" s="132"/>
    </row>
    <row r="567" spans="2:5" ht="13.5">
      <c r="B567" s="129"/>
      <c r="C567" s="130"/>
      <c r="D567" s="131"/>
      <c r="E567" s="132"/>
    </row>
    <row r="568" spans="2:5" ht="13.5">
      <c r="B568" s="129"/>
      <c r="C568" s="130"/>
      <c r="D568" s="131"/>
      <c r="E568" s="132"/>
    </row>
    <row r="569" spans="2:5" ht="13.5">
      <c r="B569" s="129"/>
      <c r="C569" s="130"/>
      <c r="D569" s="131"/>
      <c r="E569" s="132"/>
    </row>
    <row r="570" spans="2:5" ht="13.5">
      <c r="B570" s="129"/>
      <c r="C570" s="130"/>
      <c r="D570" s="131"/>
      <c r="E570" s="132"/>
    </row>
    <row r="571" spans="2:5" ht="13.5">
      <c r="B571" s="129"/>
      <c r="C571" s="130"/>
      <c r="D571" s="131"/>
      <c r="E571" s="132"/>
    </row>
    <row r="572" spans="2:5" ht="13.5">
      <c r="B572" s="129"/>
      <c r="C572" s="130"/>
      <c r="D572" s="131"/>
      <c r="E572" s="132"/>
    </row>
    <row r="573" spans="2:5" ht="13.5">
      <c r="B573" s="129"/>
      <c r="C573" s="130"/>
      <c r="D573" s="131"/>
      <c r="E573" s="132"/>
    </row>
    <row r="574" spans="2:5" ht="13.5">
      <c r="B574" s="129"/>
      <c r="C574" s="130"/>
      <c r="D574" s="131"/>
      <c r="E574" s="132"/>
    </row>
    <row r="575" spans="2:5" ht="13.5">
      <c r="B575" s="129"/>
      <c r="C575" s="130"/>
      <c r="D575" s="131"/>
      <c r="E575" s="132"/>
    </row>
    <row r="576" spans="2:5" ht="13.5">
      <c r="B576" s="129"/>
      <c r="C576" s="130"/>
      <c r="D576" s="131"/>
      <c r="E576" s="132"/>
    </row>
    <row r="577" spans="2:5" ht="13.5">
      <c r="B577" s="129"/>
      <c r="C577" s="130"/>
      <c r="D577" s="131"/>
      <c r="E577" s="132"/>
    </row>
    <row r="578" spans="2:5" ht="13.5">
      <c r="B578" s="129"/>
      <c r="C578" s="130"/>
      <c r="D578" s="131"/>
      <c r="E578" s="132"/>
    </row>
    <row r="579" spans="2:5" ht="13.5">
      <c r="B579" s="129"/>
      <c r="C579" s="130"/>
      <c r="D579" s="131"/>
      <c r="E579" s="132"/>
    </row>
    <row r="580" spans="2:5" ht="13.5">
      <c r="B580" s="129"/>
      <c r="C580" s="130"/>
      <c r="D580" s="131"/>
      <c r="E580" s="132"/>
    </row>
    <row r="581" spans="2:5" ht="13.5">
      <c r="B581" s="129"/>
      <c r="C581" s="130"/>
      <c r="D581" s="131"/>
      <c r="E581" s="132"/>
    </row>
    <row r="582" spans="2:5" ht="13.5">
      <c r="B582" s="129"/>
      <c r="C582" s="130"/>
      <c r="D582" s="131"/>
      <c r="E582" s="132"/>
    </row>
    <row r="583" spans="2:5" ht="13.5">
      <c r="B583" s="129"/>
      <c r="C583" s="130"/>
      <c r="D583" s="131"/>
      <c r="E583" s="132"/>
    </row>
    <row r="584" spans="2:5" ht="13.5">
      <c r="B584" s="129"/>
      <c r="C584" s="130"/>
      <c r="D584" s="131"/>
      <c r="E584" s="132"/>
    </row>
    <row r="585" spans="2:5" ht="13.5">
      <c r="B585" s="129"/>
      <c r="C585" s="130"/>
      <c r="D585" s="131"/>
      <c r="E585" s="132"/>
    </row>
    <row r="586" spans="2:5" ht="13.5">
      <c r="B586" s="129"/>
      <c r="C586" s="130"/>
      <c r="D586" s="131"/>
      <c r="E586" s="132"/>
    </row>
    <row r="587" spans="2:5" ht="13.5">
      <c r="B587" s="129"/>
      <c r="C587" s="130"/>
      <c r="D587" s="131"/>
      <c r="E587" s="132"/>
    </row>
    <row r="588" spans="2:5" ht="13.5">
      <c r="B588" s="129"/>
      <c r="C588" s="130"/>
      <c r="D588" s="131"/>
      <c r="E588" s="132"/>
    </row>
    <row r="589" spans="2:5" ht="13.5">
      <c r="B589" s="129"/>
      <c r="C589" s="130"/>
      <c r="D589" s="131"/>
      <c r="E589" s="132"/>
    </row>
    <row r="590" spans="2:5" ht="13.5">
      <c r="B590" s="129"/>
      <c r="C590" s="130"/>
      <c r="D590" s="131"/>
      <c r="E590" s="132"/>
    </row>
    <row r="591" spans="2:5" ht="13.5">
      <c r="B591" s="129"/>
      <c r="C591" s="130"/>
      <c r="D591" s="131"/>
      <c r="E591" s="132"/>
    </row>
    <row r="592" spans="2:5" ht="13.5">
      <c r="B592" s="129"/>
      <c r="C592" s="130"/>
      <c r="D592" s="131"/>
      <c r="E592" s="132"/>
    </row>
    <row r="593" spans="2:5" ht="13.5">
      <c r="B593" s="129"/>
      <c r="C593" s="130"/>
      <c r="D593" s="131"/>
      <c r="E593" s="132"/>
    </row>
    <row r="594" spans="2:5" ht="13.5">
      <c r="B594" s="129"/>
      <c r="C594" s="130"/>
      <c r="D594" s="131"/>
      <c r="E594" s="132"/>
    </row>
    <row r="595" spans="2:5" ht="13.5">
      <c r="B595" s="129"/>
      <c r="C595" s="130"/>
      <c r="D595" s="131"/>
      <c r="E595" s="132"/>
    </row>
    <row r="596" spans="2:5" ht="13.5">
      <c r="B596" s="129"/>
      <c r="C596" s="130"/>
      <c r="D596" s="131"/>
      <c r="E596" s="132"/>
    </row>
    <row r="597" spans="2:5" ht="13.5">
      <c r="B597" s="129"/>
      <c r="C597" s="130"/>
      <c r="D597" s="131"/>
      <c r="E597" s="132"/>
    </row>
    <row r="598" spans="2:5" ht="13.5">
      <c r="B598" s="129"/>
      <c r="C598" s="130"/>
      <c r="D598" s="131"/>
      <c r="E598" s="132"/>
    </row>
    <row r="599" spans="2:5" ht="13.5">
      <c r="B599" s="129"/>
      <c r="C599" s="130"/>
      <c r="D599" s="131"/>
      <c r="E599" s="132"/>
    </row>
    <row r="600" spans="2:5" ht="13.5">
      <c r="B600" s="129"/>
      <c r="C600" s="130"/>
      <c r="D600" s="131"/>
      <c r="E600" s="132"/>
    </row>
    <row r="601" spans="2:5" ht="13.5">
      <c r="B601" s="129"/>
      <c r="C601" s="130"/>
      <c r="D601" s="131"/>
      <c r="E601" s="132"/>
    </row>
    <row r="602" spans="2:5" ht="13.5">
      <c r="B602" s="129"/>
      <c r="C602" s="130"/>
      <c r="D602" s="131"/>
      <c r="E602" s="132"/>
    </row>
    <row r="603" spans="2:5" ht="13.5">
      <c r="B603" s="129"/>
      <c r="C603" s="130"/>
      <c r="D603" s="131"/>
      <c r="E603" s="132"/>
    </row>
    <row r="604" spans="2:5" ht="13.5">
      <c r="B604" s="129"/>
      <c r="C604" s="130"/>
      <c r="D604" s="131"/>
      <c r="E604" s="132"/>
    </row>
    <row r="605" spans="2:5" ht="13.5">
      <c r="B605" s="129"/>
      <c r="C605" s="130"/>
      <c r="D605" s="131"/>
      <c r="E605" s="132"/>
    </row>
    <row r="606" spans="2:5" ht="13.5">
      <c r="B606" s="129"/>
      <c r="C606" s="130"/>
      <c r="D606" s="131"/>
      <c r="E606" s="132"/>
    </row>
    <row r="607" spans="2:5" ht="13.5">
      <c r="B607" s="129"/>
      <c r="C607" s="130"/>
      <c r="D607" s="131"/>
      <c r="E607" s="132"/>
    </row>
    <row r="608" spans="2:5" ht="13.5">
      <c r="B608" s="129"/>
      <c r="C608" s="130"/>
      <c r="D608" s="131"/>
      <c r="E608" s="132"/>
    </row>
    <row r="609" spans="2:5" ht="13.5">
      <c r="B609" s="129"/>
      <c r="C609" s="130"/>
      <c r="D609" s="131"/>
      <c r="E609" s="132"/>
    </row>
    <row r="610" spans="2:5" ht="13.5">
      <c r="B610" s="129"/>
      <c r="C610" s="130"/>
      <c r="D610" s="131"/>
      <c r="E610" s="132"/>
    </row>
    <row r="611" spans="2:5" ht="13.5">
      <c r="B611" s="129"/>
      <c r="C611" s="130"/>
      <c r="D611" s="131"/>
      <c r="E611" s="132"/>
    </row>
    <row r="612" spans="2:5" ht="13.5">
      <c r="B612" s="129"/>
      <c r="C612" s="130"/>
      <c r="D612" s="131"/>
      <c r="E612" s="132"/>
    </row>
    <row r="613" spans="2:5" ht="13.5">
      <c r="B613" s="129"/>
      <c r="C613" s="130"/>
      <c r="D613" s="131"/>
      <c r="E613" s="132"/>
    </row>
    <row r="614" spans="2:5" ht="13.5">
      <c r="B614" s="129"/>
      <c r="C614" s="130"/>
      <c r="D614" s="131"/>
      <c r="E614" s="132"/>
    </row>
    <row r="615" spans="2:5" ht="13.5">
      <c r="B615" s="129"/>
      <c r="C615" s="130"/>
      <c r="D615" s="131"/>
      <c r="E615" s="132"/>
    </row>
    <row r="616" spans="2:5" ht="13.5">
      <c r="B616" s="129"/>
      <c r="C616" s="130"/>
      <c r="D616" s="131"/>
      <c r="E616" s="132"/>
    </row>
    <row r="617" spans="2:5" ht="13.5">
      <c r="B617" s="129"/>
      <c r="C617" s="130"/>
      <c r="D617" s="131"/>
      <c r="E617" s="132"/>
    </row>
    <row r="618" spans="2:5" ht="13.5">
      <c r="B618" s="129"/>
      <c r="C618" s="130"/>
      <c r="D618" s="131"/>
      <c r="E618" s="132"/>
    </row>
    <row r="619" spans="2:5" ht="13.5">
      <c r="B619" s="129"/>
      <c r="C619" s="130"/>
      <c r="D619" s="131"/>
      <c r="E619" s="132"/>
    </row>
    <row r="620" spans="2:5" ht="13.5">
      <c r="B620" s="129"/>
      <c r="C620" s="130"/>
      <c r="D620" s="131"/>
      <c r="E620" s="132"/>
    </row>
    <row r="621" spans="2:5" ht="13.5">
      <c r="B621" s="129"/>
      <c r="C621" s="130"/>
      <c r="D621" s="131"/>
      <c r="E621" s="132"/>
    </row>
    <row r="622" spans="2:5" ht="13.5">
      <c r="B622" s="129"/>
      <c r="C622" s="130"/>
      <c r="D622" s="131"/>
      <c r="E622" s="132"/>
    </row>
    <row r="623" spans="2:5" ht="13.5">
      <c r="B623" s="129"/>
      <c r="C623" s="130"/>
      <c r="D623" s="131"/>
      <c r="E623" s="132"/>
    </row>
    <row r="624" spans="2:5" ht="13.5">
      <c r="B624" s="129"/>
      <c r="C624" s="130"/>
      <c r="D624" s="131"/>
      <c r="E624" s="132"/>
    </row>
    <row r="625" spans="2:5" ht="13.5">
      <c r="B625" s="129"/>
      <c r="C625" s="130"/>
      <c r="D625" s="131"/>
      <c r="E625" s="132"/>
    </row>
    <row r="626" spans="2:5" ht="13.5">
      <c r="B626" s="129"/>
      <c r="C626" s="130"/>
      <c r="D626" s="131"/>
      <c r="E626" s="132"/>
    </row>
    <row r="627" spans="2:5" ht="13.5">
      <c r="B627" s="129"/>
      <c r="C627" s="130"/>
      <c r="D627" s="131"/>
      <c r="E627" s="132"/>
    </row>
    <row r="628" spans="2:5" ht="13.5">
      <c r="B628" s="129"/>
      <c r="C628" s="130"/>
      <c r="D628" s="131"/>
      <c r="E628" s="132"/>
    </row>
    <row r="629" spans="2:5" ht="13.5">
      <c r="B629" s="129"/>
      <c r="C629" s="130"/>
      <c r="D629" s="131"/>
      <c r="E629" s="132"/>
    </row>
    <row r="630" spans="2:5" ht="13.5">
      <c r="B630" s="129"/>
      <c r="C630" s="130"/>
      <c r="D630" s="131"/>
      <c r="E630" s="132"/>
    </row>
    <row r="631" spans="2:5" ht="13.5">
      <c r="B631" s="129"/>
      <c r="C631" s="130"/>
      <c r="D631" s="131"/>
      <c r="E631" s="132"/>
    </row>
    <row r="632" spans="2:5" ht="13.5">
      <c r="B632" s="129"/>
      <c r="C632" s="130"/>
      <c r="D632" s="131"/>
      <c r="E632" s="132"/>
    </row>
    <row r="633" spans="2:5" ht="13.5">
      <c r="B633" s="129"/>
      <c r="C633" s="130"/>
      <c r="D633" s="131"/>
      <c r="E633" s="132"/>
    </row>
    <row r="634" spans="2:5" ht="13.5">
      <c r="B634" s="129"/>
      <c r="C634" s="130"/>
      <c r="D634" s="131"/>
      <c r="E634" s="132"/>
    </row>
    <row r="635" spans="2:5" ht="13.5">
      <c r="B635" s="129"/>
      <c r="C635" s="130"/>
      <c r="D635" s="131"/>
      <c r="E635" s="132"/>
    </row>
    <row r="636" spans="2:5" ht="13.5">
      <c r="B636" s="129"/>
      <c r="C636" s="130"/>
      <c r="D636" s="131"/>
      <c r="E636" s="132"/>
    </row>
    <row r="637" spans="2:5" ht="13.5">
      <c r="B637" s="129"/>
      <c r="C637" s="130"/>
      <c r="D637" s="131"/>
      <c r="E637" s="132"/>
    </row>
    <row r="638" spans="2:5" ht="13.5">
      <c r="B638" s="129"/>
      <c r="C638" s="130"/>
      <c r="D638" s="131"/>
      <c r="E638" s="132"/>
    </row>
    <row r="639" spans="2:5" ht="13.5">
      <c r="B639" s="129"/>
      <c r="C639" s="130"/>
      <c r="D639" s="131"/>
      <c r="E639" s="132"/>
    </row>
    <row r="640" spans="2:5" ht="13.5">
      <c r="B640" s="129"/>
      <c r="C640" s="130"/>
      <c r="D640" s="131"/>
      <c r="E640" s="132"/>
    </row>
    <row r="641" spans="2:5" ht="13.5">
      <c r="B641" s="129"/>
      <c r="C641" s="130"/>
      <c r="D641" s="131"/>
      <c r="E641" s="132"/>
    </row>
    <row r="642" spans="2:5" ht="13.5">
      <c r="B642" s="129"/>
      <c r="C642" s="130"/>
      <c r="D642" s="131"/>
      <c r="E642" s="132"/>
    </row>
    <row r="643" spans="2:5" ht="13.5">
      <c r="B643" s="129"/>
      <c r="C643" s="130"/>
      <c r="D643" s="131"/>
      <c r="E643" s="132"/>
    </row>
    <row r="644" spans="2:5" ht="13.5">
      <c r="B644" s="129"/>
      <c r="C644" s="130"/>
      <c r="D644" s="131"/>
      <c r="E644" s="132"/>
    </row>
    <row r="645" spans="2:5" ht="13.5">
      <c r="B645" s="129"/>
      <c r="C645" s="130"/>
      <c r="D645" s="131"/>
      <c r="E645" s="132"/>
    </row>
    <row r="646" spans="2:5" ht="13.5">
      <c r="B646" s="129"/>
      <c r="C646" s="130"/>
      <c r="D646" s="131"/>
      <c r="E646" s="132"/>
    </row>
    <row r="647" spans="2:5" ht="13.5">
      <c r="B647" s="129"/>
      <c r="C647" s="130"/>
      <c r="D647" s="131"/>
      <c r="E647" s="132"/>
    </row>
    <row r="648" spans="2:5" ht="13.5">
      <c r="B648" s="129"/>
      <c r="C648" s="130"/>
      <c r="D648" s="131"/>
      <c r="E648" s="132"/>
    </row>
    <row r="649" spans="2:5" ht="13.5">
      <c r="B649" s="129"/>
      <c r="C649" s="130"/>
      <c r="D649" s="131"/>
      <c r="E649" s="132"/>
    </row>
    <row r="650" spans="2:5" ht="13.5">
      <c r="B650" s="129"/>
      <c r="C650" s="130"/>
      <c r="D650" s="131"/>
      <c r="E650" s="132"/>
    </row>
    <row r="651" spans="2:5" ht="13.5">
      <c r="B651" s="129"/>
      <c r="C651" s="130"/>
      <c r="D651" s="131"/>
      <c r="E651" s="132"/>
    </row>
    <row r="652" spans="2:5" ht="13.5">
      <c r="B652" s="129"/>
      <c r="C652" s="130"/>
      <c r="D652" s="131"/>
      <c r="E652" s="132"/>
    </row>
    <row r="653" spans="2:5" ht="13.5">
      <c r="B653" s="129"/>
      <c r="C653" s="130"/>
      <c r="D653" s="131"/>
      <c r="E653" s="132"/>
    </row>
    <row r="654" spans="2:5" ht="13.5">
      <c r="B654" s="129"/>
      <c r="C654" s="130"/>
      <c r="D654" s="131"/>
      <c r="E654" s="132"/>
    </row>
    <row r="655" spans="2:5" ht="13.5">
      <c r="B655" s="129"/>
      <c r="C655" s="130"/>
      <c r="D655" s="131"/>
      <c r="E655" s="132"/>
    </row>
    <row r="656" spans="2:5" ht="13.5">
      <c r="B656" s="129"/>
      <c r="C656" s="130"/>
      <c r="D656" s="131"/>
      <c r="E656" s="132"/>
    </row>
    <row r="657" spans="2:5" ht="13.5">
      <c r="B657" s="129"/>
      <c r="C657" s="130"/>
      <c r="D657" s="131"/>
      <c r="E657" s="132"/>
    </row>
    <row r="658" spans="2:5" ht="13.5">
      <c r="B658" s="129"/>
      <c r="C658" s="130"/>
      <c r="D658" s="131"/>
      <c r="E658" s="132"/>
    </row>
    <row r="659" spans="2:5" ht="13.5">
      <c r="B659" s="129"/>
      <c r="C659" s="130"/>
      <c r="D659" s="131"/>
      <c r="E659" s="132"/>
    </row>
    <row r="660" spans="2:5" ht="13.5">
      <c r="B660" s="129"/>
      <c r="C660" s="130"/>
      <c r="D660" s="131"/>
      <c r="E660" s="132"/>
    </row>
    <row r="661" spans="2:5" ht="13.5">
      <c r="B661" s="129"/>
      <c r="C661" s="130"/>
      <c r="D661" s="131"/>
      <c r="E661" s="133"/>
    </row>
    <row r="662" spans="2:5" ht="13.5">
      <c r="B662" s="129"/>
      <c r="C662" s="130"/>
      <c r="D662" s="131"/>
      <c r="E662" s="133"/>
    </row>
    <row r="663" spans="2:5" ht="13.5">
      <c r="B663" s="129"/>
      <c r="C663" s="130"/>
      <c r="D663" s="131"/>
      <c r="E663" s="133"/>
    </row>
    <row r="664" spans="2:5" ht="13.5">
      <c r="B664" s="129"/>
      <c r="C664" s="130"/>
      <c r="D664" s="131"/>
      <c r="E664" s="133"/>
    </row>
    <row r="665" spans="2:5" ht="13.5">
      <c r="B665" s="129"/>
      <c r="C665" s="130"/>
      <c r="D665" s="131"/>
      <c r="E665" s="133"/>
    </row>
    <row r="666" spans="2:5" ht="13.5">
      <c r="B666" s="129"/>
      <c r="C666" s="130"/>
      <c r="D666" s="131"/>
      <c r="E666" s="133"/>
    </row>
    <row r="667" spans="2:5" ht="13.5">
      <c r="B667" s="129"/>
      <c r="C667" s="130"/>
      <c r="D667" s="131"/>
      <c r="E667" s="133"/>
    </row>
    <row r="668" spans="2:5" ht="13.5">
      <c r="B668" s="129"/>
      <c r="C668" s="130"/>
      <c r="D668" s="131"/>
      <c r="E668" s="133"/>
    </row>
    <row r="669" spans="2:5" ht="13.5">
      <c r="B669" s="129"/>
      <c r="C669" s="130"/>
      <c r="D669" s="131"/>
      <c r="E669" s="133"/>
    </row>
    <row r="670" spans="2:5" ht="13.5">
      <c r="B670" s="129"/>
      <c r="C670" s="130"/>
      <c r="D670" s="131"/>
      <c r="E670" s="133"/>
    </row>
    <row r="671" spans="2:5" ht="13.5">
      <c r="B671" s="129"/>
      <c r="C671" s="130"/>
      <c r="D671" s="131"/>
      <c r="E671" s="133"/>
    </row>
    <row r="672" spans="2:5" ht="13.5">
      <c r="B672" s="129"/>
      <c r="C672" s="130"/>
      <c r="D672" s="131"/>
      <c r="E672" s="133"/>
    </row>
    <row r="673" spans="2:5" ht="13.5">
      <c r="B673" s="129"/>
      <c r="C673" s="130"/>
      <c r="D673" s="131"/>
      <c r="E673" s="133"/>
    </row>
    <row r="674" spans="2:5" ht="13.5">
      <c r="B674" s="129"/>
      <c r="C674" s="130"/>
      <c r="D674" s="131"/>
      <c r="E674" s="133"/>
    </row>
    <row r="675" spans="2:5" ht="13.5">
      <c r="B675" s="129"/>
      <c r="C675" s="130"/>
      <c r="D675" s="131"/>
      <c r="E675" s="133"/>
    </row>
    <row r="676" spans="2:5" ht="13.5">
      <c r="B676" s="129"/>
      <c r="C676" s="130"/>
      <c r="D676" s="131"/>
      <c r="E676" s="133"/>
    </row>
    <row r="677" spans="2:5" ht="13.5">
      <c r="B677" s="129"/>
      <c r="C677" s="130"/>
      <c r="D677" s="131"/>
      <c r="E677" s="133"/>
    </row>
    <row r="678" spans="2:5" ht="13.5">
      <c r="B678" s="129"/>
      <c r="C678" s="130"/>
      <c r="D678" s="131"/>
      <c r="E678" s="133"/>
    </row>
    <row r="679" spans="2:5" ht="13.5">
      <c r="B679" s="129"/>
      <c r="C679" s="130"/>
      <c r="D679" s="131"/>
      <c r="E679" s="133"/>
    </row>
    <row r="680" spans="2:5" ht="13.5">
      <c r="B680" s="129"/>
      <c r="C680" s="130"/>
      <c r="D680" s="131"/>
      <c r="E680" s="133"/>
    </row>
    <row r="681" spans="2:5" ht="13.5">
      <c r="B681" s="129"/>
      <c r="C681" s="130"/>
      <c r="D681" s="131"/>
      <c r="E681" s="133"/>
    </row>
    <row r="682" spans="2:5" ht="13.5">
      <c r="B682" s="129"/>
      <c r="C682" s="130"/>
      <c r="D682" s="131"/>
      <c r="E682" s="133"/>
    </row>
    <row r="683" spans="2:5" ht="13.5">
      <c r="B683" s="129"/>
      <c r="C683" s="130"/>
      <c r="D683" s="131"/>
      <c r="E683" s="133"/>
    </row>
    <row r="684" spans="2:5" ht="13.5">
      <c r="B684" s="129"/>
      <c r="C684" s="130"/>
      <c r="D684" s="131"/>
      <c r="E684" s="133"/>
    </row>
    <row r="685" spans="2:5" ht="13.5">
      <c r="B685" s="129"/>
      <c r="C685" s="130"/>
      <c r="D685" s="131"/>
      <c r="E685" s="133"/>
    </row>
    <row r="686" spans="2:5" ht="13.5">
      <c r="B686" s="129"/>
      <c r="C686" s="130"/>
      <c r="D686" s="131"/>
      <c r="E686" s="133"/>
    </row>
    <row r="687" spans="2:5" ht="13.5">
      <c r="B687" s="129"/>
      <c r="C687" s="130"/>
      <c r="D687" s="131"/>
      <c r="E687" s="133"/>
    </row>
    <row r="688" spans="2:5" ht="13.5">
      <c r="B688" s="129"/>
      <c r="C688" s="130"/>
      <c r="D688" s="131"/>
      <c r="E688" s="133"/>
    </row>
    <row r="689" spans="2:5" ht="13.5">
      <c r="B689" s="129"/>
      <c r="C689" s="130"/>
      <c r="D689" s="131"/>
      <c r="E689" s="133"/>
    </row>
    <row r="690" spans="2:5" ht="13.5">
      <c r="B690" s="129"/>
      <c r="C690" s="130"/>
      <c r="D690" s="131"/>
      <c r="E690" s="133"/>
    </row>
    <row r="691" spans="2:5" ht="13.5">
      <c r="B691" s="129"/>
      <c r="C691" s="130"/>
      <c r="D691" s="131"/>
      <c r="E691" s="133"/>
    </row>
    <row r="692" spans="2:5" ht="13.5">
      <c r="B692" s="129"/>
      <c r="C692" s="130"/>
      <c r="D692" s="131"/>
      <c r="E692" s="133"/>
    </row>
    <row r="693" spans="2:5" ht="13.5">
      <c r="B693" s="129"/>
      <c r="C693" s="130"/>
      <c r="D693" s="131"/>
      <c r="E693" s="133"/>
    </row>
    <row r="694" spans="2:5" ht="13.5">
      <c r="B694" s="129"/>
      <c r="C694" s="130"/>
      <c r="D694" s="131"/>
      <c r="E694" s="133"/>
    </row>
    <row r="695" spans="2:5" ht="13.5">
      <c r="B695" s="129"/>
      <c r="C695" s="130"/>
      <c r="D695" s="131"/>
      <c r="E695" s="133"/>
    </row>
    <row r="696" spans="2:5" ht="13.5">
      <c r="B696" s="129"/>
      <c r="C696" s="130"/>
      <c r="D696" s="131"/>
      <c r="E696" s="133"/>
    </row>
    <row r="697" spans="2:5" ht="13.5">
      <c r="B697" s="129"/>
      <c r="C697" s="130"/>
      <c r="D697" s="131"/>
      <c r="E697" s="133"/>
    </row>
    <row r="698" spans="2:5" ht="13.5">
      <c r="B698" s="129"/>
      <c r="C698" s="130"/>
      <c r="D698" s="131"/>
      <c r="E698" s="133"/>
    </row>
    <row r="699" spans="2:5" ht="13.5">
      <c r="B699" s="129"/>
      <c r="C699" s="130"/>
      <c r="D699" s="131"/>
      <c r="E699" s="133"/>
    </row>
    <row r="700" spans="2:5" ht="13.5">
      <c r="B700" s="129"/>
      <c r="C700" s="130"/>
      <c r="D700" s="131"/>
      <c r="E700" s="133"/>
    </row>
    <row r="701" spans="2:5" ht="13.5">
      <c r="B701" s="129"/>
      <c r="C701" s="130"/>
      <c r="D701" s="131"/>
      <c r="E701" s="133"/>
    </row>
    <row r="702" spans="2:5" ht="13.5">
      <c r="B702" s="129"/>
      <c r="C702" s="130"/>
      <c r="D702" s="131"/>
      <c r="E702" s="133"/>
    </row>
    <row r="703" spans="2:5" ht="13.5">
      <c r="B703" s="129"/>
      <c r="C703" s="130"/>
      <c r="D703" s="131"/>
      <c r="E703" s="133"/>
    </row>
    <row r="704" spans="2:5" ht="13.5">
      <c r="B704" s="129"/>
      <c r="C704" s="130"/>
      <c r="D704" s="131"/>
      <c r="E704" s="133"/>
    </row>
    <row r="705" spans="2:5" ht="13.5">
      <c r="B705" s="129"/>
      <c r="C705" s="130"/>
      <c r="D705" s="131"/>
      <c r="E705" s="133"/>
    </row>
    <row r="706" spans="2:5" ht="13.5">
      <c r="B706" s="129"/>
      <c r="C706" s="130"/>
      <c r="D706" s="131"/>
      <c r="E706" s="133"/>
    </row>
    <row r="707" spans="2:5" ht="13.5">
      <c r="B707" s="129"/>
      <c r="C707" s="130"/>
      <c r="D707" s="131"/>
      <c r="E707" s="133"/>
    </row>
    <row r="708" spans="2:5" ht="13.5">
      <c r="B708" s="129"/>
      <c r="C708" s="130"/>
      <c r="D708" s="131"/>
      <c r="E708" s="133"/>
    </row>
    <row r="709" spans="2:5" ht="13.5">
      <c r="B709" s="129"/>
      <c r="C709" s="130"/>
      <c r="D709" s="131"/>
      <c r="E709" s="133"/>
    </row>
    <row r="710" spans="2:5" ht="13.5">
      <c r="B710" s="129"/>
      <c r="C710" s="130"/>
      <c r="D710" s="131"/>
      <c r="E710" s="133"/>
    </row>
    <row r="711" spans="2:5" ht="13.5">
      <c r="B711" s="129"/>
      <c r="C711" s="130"/>
      <c r="D711" s="131"/>
      <c r="E711" s="133"/>
    </row>
    <row r="712" spans="2:5" ht="13.5">
      <c r="B712" s="129"/>
      <c r="C712" s="130"/>
      <c r="D712" s="131"/>
      <c r="E712" s="133"/>
    </row>
    <row r="713" spans="2:5" ht="13.5">
      <c r="B713" s="129"/>
      <c r="C713" s="130"/>
      <c r="D713" s="131"/>
      <c r="E713" s="133"/>
    </row>
    <row r="714" spans="2:5" ht="13.5">
      <c r="B714" s="129"/>
      <c r="C714" s="130"/>
      <c r="D714" s="131"/>
      <c r="E714" s="133"/>
    </row>
    <row r="715" spans="2:5" ht="13.5">
      <c r="B715" s="129"/>
      <c r="C715" s="130"/>
      <c r="D715" s="131"/>
      <c r="E715" s="133"/>
    </row>
    <row r="716" spans="2:5" ht="13.5">
      <c r="B716" s="129"/>
      <c r="C716" s="130"/>
      <c r="D716" s="131"/>
      <c r="E716" s="133"/>
    </row>
    <row r="717" spans="2:5" ht="13.5">
      <c r="B717" s="129"/>
      <c r="C717" s="130"/>
      <c r="D717" s="131"/>
      <c r="E717" s="133"/>
    </row>
    <row r="718" spans="2:5" ht="13.5">
      <c r="B718" s="129"/>
      <c r="C718" s="130"/>
      <c r="D718" s="131"/>
      <c r="E718" s="133"/>
    </row>
    <row r="719" spans="2:5" ht="13.5">
      <c r="B719" s="129"/>
      <c r="C719" s="130"/>
      <c r="D719" s="131"/>
      <c r="E719" s="133"/>
    </row>
    <row r="720" spans="2:5" ht="13.5">
      <c r="B720" s="129"/>
      <c r="C720" s="130"/>
      <c r="D720" s="131"/>
      <c r="E720" s="133"/>
    </row>
    <row r="721" spans="2:5" ht="13.5">
      <c r="B721" s="129"/>
      <c r="C721" s="130"/>
      <c r="D721" s="131"/>
      <c r="E721" s="133"/>
    </row>
    <row r="722" spans="2:5" ht="13.5">
      <c r="B722" s="129"/>
      <c r="C722" s="130"/>
      <c r="D722" s="131"/>
      <c r="E722" s="133"/>
    </row>
    <row r="723" spans="2:5" ht="13.5">
      <c r="B723" s="129"/>
      <c r="C723" s="130"/>
      <c r="D723" s="131"/>
      <c r="E723" s="133"/>
    </row>
    <row r="724" spans="2:5" ht="13.5">
      <c r="B724" s="129"/>
      <c r="C724" s="130"/>
      <c r="D724" s="131"/>
      <c r="E724" s="133"/>
    </row>
    <row r="725" spans="2:5" ht="13.5">
      <c r="B725" s="129"/>
      <c r="C725" s="130"/>
      <c r="D725" s="131"/>
      <c r="E725" s="133"/>
    </row>
    <row r="726" spans="2:5" ht="13.5">
      <c r="B726" s="129"/>
      <c r="C726" s="130"/>
      <c r="D726" s="131"/>
      <c r="E726" s="133"/>
    </row>
    <row r="727" spans="2:5" ht="13.5">
      <c r="B727" s="129"/>
      <c r="C727" s="130"/>
      <c r="D727" s="131"/>
      <c r="E727" s="133"/>
    </row>
    <row r="728" spans="2:5" ht="13.5">
      <c r="B728" s="129"/>
      <c r="C728" s="130"/>
      <c r="D728" s="131"/>
      <c r="E728" s="133"/>
    </row>
    <row r="729" spans="2:5" ht="13.5">
      <c r="B729" s="129"/>
      <c r="C729" s="130"/>
      <c r="D729" s="131"/>
      <c r="E729" s="133"/>
    </row>
    <row r="730" spans="2:5" ht="13.5">
      <c r="B730" s="129"/>
      <c r="C730" s="130"/>
      <c r="D730" s="131"/>
      <c r="E730" s="133"/>
    </row>
    <row r="731" spans="2:5" ht="13.5">
      <c r="B731" s="129"/>
      <c r="C731" s="130"/>
      <c r="D731" s="131"/>
      <c r="E731" s="133"/>
    </row>
    <row r="732" spans="2:5" ht="13.5">
      <c r="B732" s="129"/>
      <c r="C732" s="130"/>
      <c r="D732" s="131"/>
      <c r="E732" s="133"/>
    </row>
    <row r="733" spans="2:5" ht="13.5">
      <c r="B733" s="129"/>
      <c r="C733" s="130"/>
      <c r="D733" s="131"/>
      <c r="E733" s="133"/>
    </row>
    <row r="734" spans="2:5" ht="13.5">
      <c r="B734" s="129"/>
      <c r="C734" s="130"/>
      <c r="D734" s="131"/>
      <c r="E734" s="133"/>
    </row>
    <row r="735" spans="2:5" ht="13.5">
      <c r="B735" s="129"/>
      <c r="C735" s="130"/>
      <c r="D735" s="131"/>
      <c r="E735" s="133"/>
    </row>
    <row r="736" spans="2:5" ht="13.5">
      <c r="B736" s="129"/>
      <c r="C736" s="130"/>
      <c r="D736" s="131"/>
      <c r="E736" s="133"/>
    </row>
    <row r="737" spans="2:5" ht="13.5">
      <c r="B737" s="129"/>
      <c r="C737" s="130"/>
      <c r="D737" s="131"/>
      <c r="E737" s="133"/>
    </row>
    <row r="738" spans="2:5" ht="13.5">
      <c r="B738" s="129"/>
      <c r="C738" s="130"/>
      <c r="D738" s="131"/>
      <c r="E738" s="133"/>
    </row>
    <row r="739" spans="2:5" ht="13.5">
      <c r="B739" s="129"/>
      <c r="C739" s="130"/>
      <c r="D739" s="131"/>
      <c r="E739" s="133"/>
    </row>
    <row r="740" spans="2:5" ht="13.5">
      <c r="B740" s="129"/>
      <c r="C740" s="130"/>
      <c r="D740" s="131"/>
      <c r="E740" s="133"/>
    </row>
    <row r="741" spans="2:5" ht="13.5">
      <c r="B741" s="129"/>
      <c r="C741" s="130"/>
      <c r="D741" s="131"/>
      <c r="E741" s="133"/>
    </row>
    <row r="742" spans="2:5" ht="13.5">
      <c r="B742" s="129"/>
      <c r="C742" s="130"/>
      <c r="D742" s="131"/>
      <c r="E742" s="133"/>
    </row>
    <row r="743" spans="2:5" ht="13.5">
      <c r="B743" s="129"/>
      <c r="C743" s="130"/>
      <c r="D743" s="131"/>
      <c r="E743" s="133"/>
    </row>
    <row r="744" spans="2:5" ht="13.5">
      <c r="B744" s="129"/>
      <c r="C744" s="130"/>
      <c r="D744" s="131"/>
      <c r="E744" s="133"/>
    </row>
    <row r="745" spans="2:5" ht="13.5">
      <c r="B745" s="129"/>
      <c r="C745" s="130"/>
      <c r="D745" s="131"/>
      <c r="E745" s="133"/>
    </row>
    <row r="746" spans="2:5" ht="13.5">
      <c r="B746" s="129"/>
      <c r="C746" s="130"/>
      <c r="D746" s="131"/>
      <c r="E746" s="133"/>
    </row>
    <row r="747" spans="2:5" ht="13.5">
      <c r="B747" s="129"/>
      <c r="C747" s="130"/>
      <c r="D747" s="131"/>
      <c r="E747" s="133"/>
    </row>
    <row r="748" spans="2:5" ht="13.5">
      <c r="B748" s="129"/>
      <c r="C748" s="130"/>
      <c r="D748" s="131"/>
      <c r="E748" s="133"/>
    </row>
    <row r="749" spans="2:5" ht="13.5">
      <c r="B749" s="129"/>
      <c r="C749" s="130"/>
      <c r="D749" s="131"/>
      <c r="E749" s="133"/>
    </row>
    <row r="750" spans="2:5" ht="13.5">
      <c r="B750" s="129"/>
      <c r="C750" s="130"/>
      <c r="D750" s="131"/>
      <c r="E750" s="133"/>
    </row>
    <row r="751" spans="2:5" ht="13.5">
      <c r="B751" s="129"/>
      <c r="C751" s="130"/>
      <c r="D751" s="131"/>
      <c r="E751" s="133"/>
    </row>
    <row r="752" spans="2:5" ht="13.5">
      <c r="B752" s="129"/>
      <c r="C752" s="130"/>
      <c r="D752" s="131"/>
      <c r="E752" s="133"/>
    </row>
    <row r="753" spans="2:5" ht="13.5">
      <c r="B753" s="129"/>
      <c r="C753" s="130"/>
      <c r="D753" s="131"/>
      <c r="E753" s="133"/>
    </row>
    <row r="754" spans="2:5" ht="13.5">
      <c r="B754" s="129"/>
      <c r="C754" s="130"/>
      <c r="D754" s="131"/>
      <c r="E754" s="133"/>
    </row>
    <row r="755" spans="2:5" ht="13.5">
      <c r="B755" s="129"/>
      <c r="C755" s="130"/>
      <c r="D755" s="131"/>
      <c r="E755" s="133"/>
    </row>
    <row r="756" spans="2:5" ht="13.5">
      <c r="B756" s="129"/>
      <c r="C756" s="130"/>
      <c r="D756" s="131"/>
      <c r="E756" s="133"/>
    </row>
    <row r="757" spans="2:5" ht="13.5">
      <c r="B757" s="129"/>
      <c r="C757" s="130"/>
      <c r="D757" s="131"/>
      <c r="E757" s="133"/>
    </row>
    <row r="758" spans="2:5" ht="13.5">
      <c r="B758" s="129"/>
      <c r="C758" s="130"/>
      <c r="D758" s="131"/>
      <c r="E758" s="133"/>
    </row>
    <row r="759" spans="2:5" ht="13.5">
      <c r="B759" s="129"/>
      <c r="C759" s="130"/>
      <c r="D759" s="131"/>
      <c r="E759" s="133"/>
    </row>
    <row r="760" spans="2:5" ht="13.5">
      <c r="B760" s="129"/>
      <c r="C760" s="130"/>
      <c r="D760" s="131"/>
      <c r="E760" s="133"/>
    </row>
    <row r="761" spans="2:5" ht="13.5">
      <c r="B761" s="129"/>
      <c r="C761" s="130"/>
      <c r="D761" s="131"/>
      <c r="E761" s="133"/>
    </row>
    <row r="762" spans="2:5" ht="13.5">
      <c r="B762" s="129"/>
      <c r="C762" s="130"/>
      <c r="D762" s="131"/>
      <c r="E762" s="133"/>
    </row>
    <row r="763" spans="2:5" ht="13.5">
      <c r="B763" s="129"/>
      <c r="C763" s="130"/>
      <c r="D763" s="131"/>
      <c r="E763" s="133"/>
    </row>
    <row r="764" spans="2:5" ht="13.5">
      <c r="B764" s="129"/>
      <c r="C764" s="130"/>
      <c r="D764" s="131"/>
      <c r="E764" s="133"/>
    </row>
    <row r="765" spans="2:5" ht="13.5">
      <c r="B765" s="129"/>
      <c r="C765" s="130"/>
      <c r="D765" s="131"/>
      <c r="E765" s="133"/>
    </row>
    <row r="766" spans="2:5" ht="13.5">
      <c r="B766" s="129"/>
      <c r="C766" s="130"/>
      <c r="D766" s="131"/>
      <c r="E766" s="133"/>
    </row>
    <row r="767" spans="2:5" ht="13.5">
      <c r="B767" s="129"/>
      <c r="C767" s="130"/>
      <c r="D767" s="131"/>
      <c r="E767" s="133"/>
    </row>
    <row r="768" spans="2:5" ht="13.5">
      <c r="B768" s="129"/>
      <c r="C768" s="130"/>
      <c r="D768" s="131"/>
      <c r="E768" s="133"/>
    </row>
    <row r="769" spans="2:5" ht="13.5">
      <c r="B769" s="129"/>
      <c r="C769" s="130"/>
      <c r="D769" s="131"/>
      <c r="E769" s="133"/>
    </row>
    <row r="770" spans="2:5" ht="13.5">
      <c r="B770" s="129"/>
      <c r="C770" s="130"/>
      <c r="D770" s="131"/>
      <c r="E770" s="133"/>
    </row>
    <row r="771" spans="2:5" ht="13.5">
      <c r="B771" s="129"/>
      <c r="C771" s="130"/>
      <c r="D771" s="131"/>
      <c r="E771" s="133"/>
    </row>
    <row r="772" spans="2:5" ht="13.5">
      <c r="B772" s="129"/>
      <c r="C772" s="130"/>
      <c r="D772" s="131"/>
      <c r="E772" s="133"/>
    </row>
    <row r="773" spans="2:5" ht="13.5">
      <c r="B773" s="129"/>
      <c r="C773" s="130"/>
      <c r="D773" s="131"/>
      <c r="E773" s="133"/>
    </row>
    <row r="774" spans="2:5" ht="13.5">
      <c r="B774" s="129"/>
      <c r="C774" s="130"/>
      <c r="D774" s="131"/>
      <c r="E774" s="133"/>
    </row>
    <row r="775" spans="2:5" ht="13.5">
      <c r="B775" s="129"/>
      <c r="C775" s="130"/>
      <c r="D775" s="131"/>
      <c r="E775" s="133"/>
    </row>
    <row r="776" spans="2:5" ht="13.5">
      <c r="B776" s="129"/>
      <c r="C776" s="130"/>
      <c r="D776" s="131"/>
      <c r="E776" s="133"/>
    </row>
    <row r="777" spans="2:5" ht="13.5">
      <c r="B777" s="129"/>
      <c r="C777" s="130"/>
      <c r="D777" s="131"/>
      <c r="E777" s="133"/>
    </row>
    <row r="778" spans="2:5" ht="13.5">
      <c r="B778" s="129"/>
      <c r="C778" s="130"/>
      <c r="D778" s="131"/>
      <c r="E778" s="133"/>
    </row>
    <row r="779" spans="2:5" ht="13.5">
      <c r="B779" s="129"/>
      <c r="C779" s="130"/>
      <c r="D779" s="131"/>
      <c r="E779" s="133"/>
    </row>
    <row r="780" spans="2:5" ht="13.5">
      <c r="B780" s="129"/>
      <c r="C780" s="130"/>
      <c r="D780" s="131"/>
      <c r="E780" s="133"/>
    </row>
    <row r="781" spans="2:5" ht="13.5">
      <c r="B781" s="129"/>
      <c r="C781" s="130"/>
      <c r="D781" s="131"/>
      <c r="E781" s="133"/>
    </row>
    <row r="782" spans="2:5" ht="13.5">
      <c r="B782" s="129"/>
      <c r="C782" s="130"/>
      <c r="D782" s="131"/>
      <c r="E782" s="133"/>
    </row>
    <row r="783" spans="2:5" ht="13.5">
      <c r="B783" s="129"/>
      <c r="C783" s="130"/>
      <c r="D783" s="131"/>
      <c r="E783" s="133"/>
    </row>
    <row r="784" spans="2:5" ht="13.5">
      <c r="B784" s="129"/>
      <c r="C784" s="130"/>
      <c r="D784" s="131"/>
      <c r="E784" s="133"/>
    </row>
    <row r="785" spans="2:5" ht="13.5">
      <c r="B785" s="129"/>
      <c r="C785" s="130"/>
      <c r="D785" s="131"/>
      <c r="E785" s="133"/>
    </row>
    <row r="786" spans="2:5" ht="13.5">
      <c r="B786" s="129"/>
      <c r="C786" s="130"/>
      <c r="D786" s="131"/>
      <c r="E786" s="133"/>
    </row>
    <row r="787" spans="2:5" ht="13.5">
      <c r="B787" s="129"/>
      <c r="C787" s="130"/>
      <c r="D787" s="131"/>
      <c r="E787" s="133"/>
    </row>
    <row r="788" spans="2:5" ht="13.5">
      <c r="B788" s="129"/>
      <c r="C788" s="130"/>
      <c r="D788" s="131"/>
      <c r="E788" s="133"/>
    </row>
    <row r="789" spans="2:5" ht="13.5">
      <c r="B789" s="129"/>
      <c r="C789" s="130"/>
      <c r="D789" s="131"/>
      <c r="E789" s="133"/>
    </row>
    <row r="790" spans="2:5" ht="13.5">
      <c r="B790" s="129"/>
      <c r="C790" s="130"/>
      <c r="D790" s="131"/>
      <c r="E790" s="133"/>
    </row>
    <row r="791" spans="2:5" ht="13.5">
      <c r="B791" s="129"/>
      <c r="C791" s="130"/>
      <c r="D791" s="131"/>
      <c r="E791" s="133"/>
    </row>
    <row r="792" spans="2:5" ht="13.5">
      <c r="B792" s="129"/>
      <c r="C792" s="130"/>
      <c r="D792" s="131"/>
      <c r="E792" s="133"/>
    </row>
    <row r="793" spans="2:5" ht="13.5">
      <c r="B793" s="129"/>
      <c r="C793" s="130"/>
      <c r="D793" s="131"/>
      <c r="E793" s="133"/>
    </row>
    <row r="794" spans="2:5" ht="13.5">
      <c r="B794" s="129"/>
      <c r="C794" s="130"/>
      <c r="D794" s="131"/>
      <c r="E794" s="133"/>
    </row>
    <row r="795" spans="2:5" ht="13.5">
      <c r="B795" s="129"/>
      <c r="C795" s="130"/>
      <c r="D795" s="131"/>
      <c r="E795" s="133"/>
    </row>
    <row r="796" spans="2:5" ht="13.5">
      <c r="B796" s="129"/>
      <c r="C796" s="130"/>
      <c r="D796" s="131"/>
      <c r="E796" s="133"/>
    </row>
    <row r="797" spans="2:5" ht="13.5">
      <c r="B797" s="129"/>
      <c r="C797" s="130"/>
      <c r="D797" s="131"/>
      <c r="E797" s="133"/>
    </row>
    <row r="798" spans="2:5" ht="13.5">
      <c r="B798" s="129"/>
      <c r="C798" s="130"/>
      <c r="D798" s="131"/>
      <c r="E798" s="133"/>
    </row>
    <row r="799" spans="2:5" ht="13.5">
      <c r="B799" s="129"/>
      <c r="C799" s="130"/>
      <c r="D799" s="131"/>
      <c r="E799" s="133"/>
    </row>
    <row r="800" spans="2:5" ht="13.5">
      <c r="B800" s="129"/>
      <c r="C800" s="130"/>
      <c r="D800" s="131"/>
      <c r="E800" s="133"/>
    </row>
    <row r="801" spans="2:5" ht="13.5">
      <c r="B801" s="129"/>
      <c r="C801" s="130"/>
      <c r="D801" s="131"/>
      <c r="E801" s="133"/>
    </row>
    <row r="802" spans="2:5" ht="13.5">
      <c r="B802" s="129"/>
      <c r="C802" s="130"/>
      <c r="D802" s="131"/>
      <c r="E802" s="133"/>
    </row>
    <row r="803" spans="2:5" ht="13.5">
      <c r="B803" s="129"/>
      <c r="C803" s="130"/>
      <c r="D803" s="131"/>
      <c r="E803" s="133"/>
    </row>
    <row r="804" spans="2:5" ht="13.5">
      <c r="B804" s="129"/>
      <c r="C804" s="130"/>
      <c r="D804" s="131"/>
      <c r="E804" s="133"/>
    </row>
    <row r="805" spans="2:5" ht="13.5">
      <c r="B805" s="129"/>
      <c r="C805" s="130"/>
      <c r="D805" s="131"/>
      <c r="E805" s="133"/>
    </row>
    <row r="806" spans="2:5" ht="13.5">
      <c r="B806" s="129"/>
      <c r="C806" s="130"/>
      <c r="D806" s="131"/>
      <c r="E806" s="133"/>
    </row>
    <row r="807" spans="2:5" ht="13.5">
      <c r="B807" s="129"/>
      <c r="C807" s="130"/>
      <c r="D807" s="131"/>
      <c r="E807" s="133"/>
    </row>
    <row r="808" spans="2:5" ht="13.5">
      <c r="B808" s="129"/>
      <c r="C808" s="130"/>
      <c r="D808" s="131"/>
      <c r="E808" s="133"/>
    </row>
    <row r="809" spans="2:5" ht="13.5">
      <c r="B809" s="129"/>
      <c r="C809" s="130"/>
      <c r="D809" s="131"/>
      <c r="E809" s="133"/>
    </row>
    <row r="810" spans="2:5" ht="13.5">
      <c r="B810" s="129"/>
      <c r="C810" s="130"/>
      <c r="D810" s="131"/>
      <c r="E810" s="133"/>
    </row>
    <row r="811" spans="2:5" ht="13.5">
      <c r="B811" s="129"/>
      <c r="C811" s="130"/>
      <c r="D811" s="131"/>
      <c r="E811" s="133"/>
    </row>
    <row r="812" spans="2:5" ht="13.5">
      <c r="B812" s="129"/>
      <c r="C812" s="130"/>
      <c r="D812" s="131"/>
      <c r="E812" s="133"/>
    </row>
    <row r="813" spans="2:5" ht="13.5">
      <c r="B813" s="129"/>
      <c r="C813" s="130"/>
      <c r="D813" s="131"/>
      <c r="E813" s="133"/>
    </row>
    <row r="814" spans="2:5" ht="13.5">
      <c r="B814" s="129"/>
      <c r="C814" s="130"/>
      <c r="D814" s="131"/>
      <c r="E814" s="133"/>
    </row>
    <row r="815" spans="2:5" ht="13.5">
      <c r="B815" s="129"/>
      <c r="C815" s="130"/>
      <c r="D815" s="131"/>
      <c r="E815" s="133"/>
    </row>
    <row r="816" spans="2:5" ht="13.5">
      <c r="B816" s="129"/>
      <c r="C816" s="130"/>
      <c r="D816" s="131"/>
      <c r="E816" s="133"/>
    </row>
    <row r="817" spans="2:5" ht="13.5">
      <c r="B817" s="129"/>
      <c r="C817" s="130"/>
      <c r="D817" s="131"/>
      <c r="E817" s="133"/>
    </row>
    <row r="818" spans="2:5" ht="13.5">
      <c r="B818" s="129"/>
      <c r="C818" s="130"/>
      <c r="D818" s="131"/>
      <c r="E818" s="133"/>
    </row>
    <row r="819" spans="2:5" ht="13.5">
      <c r="B819" s="129"/>
      <c r="C819" s="130"/>
      <c r="D819" s="131"/>
      <c r="E819" s="133"/>
    </row>
    <row r="820" spans="2:5" ht="13.5">
      <c r="B820" s="129"/>
      <c r="C820" s="130"/>
      <c r="D820" s="131"/>
      <c r="E820" s="133"/>
    </row>
    <row r="821" spans="2:5" ht="13.5">
      <c r="B821" s="129"/>
      <c r="C821" s="130"/>
      <c r="D821" s="131"/>
      <c r="E821" s="133"/>
    </row>
    <row r="822" spans="2:5" ht="13.5">
      <c r="B822" s="129"/>
      <c r="C822" s="130"/>
      <c r="D822" s="131"/>
      <c r="E822" s="133"/>
    </row>
    <row r="823" spans="2:5" ht="13.5">
      <c r="B823" s="129"/>
      <c r="C823" s="130"/>
      <c r="D823" s="131"/>
      <c r="E823" s="133"/>
    </row>
    <row r="824" spans="2:5" ht="13.5">
      <c r="B824" s="129"/>
      <c r="C824" s="130"/>
      <c r="D824" s="131"/>
      <c r="E824" s="133"/>
    </row>
    <row r="825" spans="2:5" ht="13.5">
      <c r="B825" s="129"/>
      <c r="C825" s="130"/>
      <c r="D825" s="131"/>
      <c r="E825" s="133"/>
    </row>
    <row r="826" spans="2:5" ht="13.5">
      <c r="B826" s="129"/>
      <c r="C826" s="130"/>
      <c r="D826" s="131"/>
      <c r="E826" s="133"/>
    </row>
    <row r="827" spans="2:5" ht="13.5">
      <c r="B827" s="129"/>
      <c r="C827" s="130"/>
      <c r="D827" s="131"/>
      <c r="E827" s="133"/>
    </row>
    <row r="828" spans="2:5" ht="13.5">
      <c r="B828" s="129"/>
      <c r="C828" s="130"/>
      <c r="D828" s="131"/>
      <c r="E828" s="133"/>
    </row>
  </sheetData>
  <sheetProtection password="E3CC" sheet="1" objects="1" scenarios="1" selectLockedCells="1" selectUnlockedCells="1"/>
  <mergeCells count="3">
    <mergeCell ref="B3:E3"/>
    <mergeCell ref="B9:E9"/>
    <mergeCell ref="B40:E40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SNUGGS</dc:creator>
  <cp:keywords/>
  <dc:description/>
  <cp:lastModifiedBy>Chris SNUGGS</cp:lastModifiedBy>
  <cp:lastPrinted>2012-06-15T12:01:53Z</cp:lastPrinted>
  <dcterms:created xsi:type="dcterms:W3CDTF">2012-05-31T15:37:06Z</dcterms:created>
  <dcterms:modified xsi:type="dcterms:W3CDTF">2012-12-10T11:01:39Z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